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ared drives\TTCSL Financial Compliance\Financial Compliance\ASIC\Portfolio Holdings Disclosure\2025-06\"/>
    </mc:Choice>
  </mc:AlternateContent>
  <xr:revisionPtr revIDLastSave="0" documentId="8_{C84AD90F-495E-46CC-B934-6B067B213EF2}" xr6:coauthVersionLast="47" xr6:coauthVersionMax="47" xr10:uidLastSave="{00000000-0000-0000-0000-000000000000}"/>
  <bookViews>
    <workbookView xWindow="-28920" yWindow="-120" windowWidth="29040" windowHeight="15840" tabRatio="916" xr2:uid="{F7B6A61C-54CF-4606-8754-3B7C0750287F}"/>
  </bookViews>
  <sheets>
    <sheet name="Explanatory Notes" sheetId="37" r:id="rId1"/>
    <sheet name="Cash Hub" sheetId="2" r:id="rId2"/>
    <sheet name="Term Deposits" sheetId="34" r:id="rId3"/>
    <sheet name="Listed Securities" sheetId="1" r:id="rId4"/>
    <sheet name="Intnl Fixed Intrst - Super" sheetId="30" r:id="rId5"/>
    <sheet name="Intnl Fixed Intrst - Pension" sheetId="31" r:id="rId6"/>
    <sheet name="Aust Fixed Intrst - Super" sheetId="28" r:id="rId7"/>
    <sheet name="Aust Fixed Intrst - Pension" sheetId="29" r:id="rId8"/>
    <sheet name="Cash - Super" sheetId="26" r:id="rId9"/>
    <sheet name="Cash - Pension" sheetId="27" r:id="rId10"/>
    <sheet name="Aust Listed Prprty - Super" sheetId="24" r:id="rId11"/>
    <sheet name="Aust Listed Prprty - Pension" sheetId="25" r:id="rId12"/>
    <sheet name="Aust Shares - Super" sheetId="18" r:id="rId13"/>
    <sheet name="Aust Shares - Pension" sheetId="19" r:id="rId14"/>
    <sheet name="Diversified Shares - Super" sheetId="35" r:id="rId15"/>
    <sheet name="Diversified Shares - Pension" sheetId="36" r:id="rId16"/>
    <sheet name="Intnl Shares - Super" sheetId="20" r:id="rId17"/>
    <sheet name="Intnl Shares - Pension" sheetId="21" r:id="rId18"/>
    <sheet name="Conservative - Super" sheetId="8" r:id="rId19"/>
    <sheet name="Conservative - Pension" sheetId="12" r:id="rId20"/>
    <sheet name="Moderate - Super" sheetId="3" r:id="rId21"/>
    <sheet name="Moderate - Pension" sheetId="15" r:id="rId22"/>
    <sheet name="Growth - Super" sheetId="10" r:id="rId23"/>
    <sheet name="Growth - Pension" sheetId="16" r:id="rId24"/>
    <sheet name="High Growth - Super" sheetId="11" r:id="rId25"/>
    <sheet name="High Growth - Pension" sheetId="17" r:id="rId26"/>
  </sheets>
  <definedNames>
    <definedName name="_xlnm.Print_Area" localSheetId="7">'Aust Fixed Intrst - Pension'!$A$1:$I$49</definedName>
    <definedName name="_xlnm.Print_Area" localSheetId="6">'Aust Fixed Intrst - Super'!$A$1:$I$49</definedName>
    <definedName name="_xlnm.Print_Area" localSheetId="11">'Aust Listed Prprty - Pension'!$A$1:$I$49</definedName>
    <definedName name="_xlnm.Print_Area" localSheetId="10">'Aust Listed Prprty - Super'!$A$1:$I$49</definedName>
    <definedName name="_xlnm.Print_Area" localSheetId="13">'Aust Shares - Pension'!$A$1:$I$49</definedName>
    <definedName name="_xlnm.Print_Area" localSheetId="12">'Aust Shares - Super'!$A$1:$I$49</definedName>
    <definedName name="_xlnm.Print_Area" localSheetId="9">'Cash - Pension'!$A$1:$I$50</definedName>
    <definedName name="_xlnm.Print_Area" localSheetId="8">'Cash - Super'!$A$1:$I$50</definedName>
    <definedName name="_xlnm.Print_Area" localSheetId="1">'Cash Hub'!$A$1:$F$16</definedName>
    <definedName name="_xlnm.Print_Area" localSheetId="19">'Conservative - Pension'!$A$1:$I$56</definedName>
    <definedName name="_xlnm.Print_Area" localSheetId="18">'Conservative - Super'!$A$1:$I$56</definedName>
    <definedName name="_xlnm.Print_Area" localSheetId="15">'Diversified Shares - Pension'!$A$1:$I$48</definedName>
    <definedName name="_xlnm.Print_Area" localSheetId="14">'Diversified Shares - Super'!$A$1:$I$48</definedName>
    <definedName name="_xlnm.Print_Area" localSheetId="23">'Growth - Pension'!$A$1:$I$55</definedName>
    <definedName name="_xlnm.Print_Area" localSheetId="22">'Growth - Super'!$A$1:$I$55</definedName>
    <definedName name="_xlnm.Print_Area" localSheetId="25">'High Growth - Pension'!$A$1:$I$55</definedName>
    <definedName name="_xlnm.Print_Area" localSheetId="24">'High Growth - Super'!$A$1:$I$55</definedName>
    <definedName name="_xlnm.Print_Area" localSheetId="5">'Intnl Fixed Intrst - Pension'!$A$1:$I$49</definedName>
    <definedName name="_xlnm.Print_Area" localSheetId="4">'Intnl Fixed Intrst - Super'!$A$1:$I$49</definedName>
    <definedName name="_xlnm.Print_Area" localSheetId="17">'Intnl Shares - Pension'!$A$1:$I$49</definedName>
    <definedName name="_xlnm.Print_Area" localSheetId="3">'Listed Securities'!$A$1:$F$572</definedName>
    <definedName name="_xlnm.Print_Area" localSheetId="21">'Moderate - Pension'!$A$1:$I$56</definedName>
    <definedName name="_xlnm.Print_Area" localSheetId="20">'Moderate - Super'!$A$1:$I$56</definedName>
    <definedName name="_xlnm.Print_Area" localSheetId="2">'Term Deposits'!$A$1:$F$16</definedName>
    <definedName name="_xlnm.Print_Titles" localSheetId="3">'Listed Securities'!$1:$11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0" i="1" l="1"/>
  <c r="A2" i="1" l="1"/>
  <c r="A1" i="1"/>
  <c r="A1" i="34"/>
  <c r="A570" i="1" l="1"/>
  <c r="A14" i="34"/>
  <c r="A2" i="34" l="1"/>
  <c r="E14" i="34" l="1"/>
  <c r="E16" i="34" s="1"/>
  <c r="F12" i="34" l="1"/>
  <c r="F14" i="34" s="1"/>
  <c r="F16" i="34" s="1"/>
  <c r="A14" i="2" l="1"/>
  <c r="E14" i="2"/>
  <c r="E16" i="2" s="1"/>
  <c r="D572" i="1"/>
  <c r="E570" i="1"/>
  <c r="E572" i="1" s="1"/>
  <c r="F565" i="1" l="1"/>
  <c r="F566" i="1"/>
  <c r="F567" i="1"/>
  <c r="F560" i="1"/>
  <c r="F561" i="1"/>
  <c r="F562" i="1"/>
  <c r="F563" i="1"/>
  <c r="F564" i="1"/>
  <c r="F12" i="1"/>
  <c r="F24" i="1"/>
  <c r="F36" i="1"/>
  <c r="F48" i="1"/>
  <c r="F60" i="1"/>
  <c r="F72" i="1"/>
  <c r="F84" i="1"/>
  <c r="F96" i="1"/>
  <c r="F108" i="1"/>
  <c r="F120" i="1"/>
  <c r="F132" i="1"/>
  <c r="F144" i="1"/>
  <c r="F156" i="1"/>
  <c r="F168" i="1"/>
  <c r="F180" i="1"/>
  <c r="F192" i="1"/>
  <c r="F204" i="1"/>
  <c r="F216" i="1"/>
  <c r="F228" i="1"/>
  <c r="F240" i="1"/>
  <c r="F252" i="1"/>
  <c r="F264" i="1"/>
  <c r="F276" i="1"/>
  <c r="F288" i="1"/>
  <c r="F300" i="1"/>
  <c r="F312" i="1"/>
  <c r="F324" i="1"/>
  <c r="F336" i="1"/>
  <c r="F348" i="1"/>
  <c r="F360" i="1"/>
  <c r="F372" i="1"/>
  <c r="F384" i="1"/>
  <c r="F396" i="1"/>
  <c r="F408" i="1"/>
  <c r="F420" i="1"/>
  <c r="F432" i="1"/>
  <c r="F444" i="1"/>
  <c r="F456" i="1"/>
  <c r="F468" i="1"/>
  <c r="F480" i="1"/>
  <c r="F492" i="1"/>
  <c r="F504" i="1"/>
  <c r="F516" i="1"/>
  <c r="F528" i="1"/>
  <c r="F540" i="1"/>
  <c r="F552" i="1"/>
  <c r="F207" i="1"/>
  <c r="F351" i="1"/>
  <c r="F423" i="1"/>
  <c r="F471" i="1"/>
  <c r="F519" i="1"/>
  <c r="F497" i="1"/>
  <c r="F191" i="1"/>
  <c r="F13" i="1"/>
  <c r="F25" i="1"/>
  <c r="F37" i="1"/>
  <c r="F49" i="1"/>
  <c r="F61" i="1"/>
  <c r="F73" i="1"/>
  <c r="F85" i="1"/>
  <c r="F97" i="1"/>
  <c r="F109" i="1"/>
  <c r="F121" i="1"/>
  <c r="F133" i="1"/>
  <c r="F145" i="1"/>
  <c r="F157" i="1"/>
  <c r="F169" i="1"/>
  <c r="F181" i="1"/>
  <c r="F193" i="1"/>
  <c r="F205" i="1"/>
  <c r="F217" i="1"/>
  <c r="F229" i="1"/>
  <c r="F241" i="1"/>
  <c r="F253" i="1"/>
  <c r="F265" i="1"/>
  <c r="F277" i="1"/>
  <c r="F289" i="1"/>
  <c r="F301" i="1"/>
  <c r="F313" i="1"/>
  <c r="F325" i="1"/>
  <c r="F337" i="1"/>
  <c r="F349" i="1"/>
  <c r="F361" i="1"/>
  <c r="F373" i="1"/>
  <c r="F385" i="1"/>
  <c r="F397" i="1"/>
  <c r="F409" i="1"/>
  <c r="F421" i="1"/>
  <c r="F433" i="1"/>
  <c r="F445" i="1"/>
  <c r="F457" i="1"/>
  <c r="F469" i="1"/>
  <c r="F481" i="1"/>
  <c r="F493" i="1"/>
  <c r="F505" i="1"/>
  <c r="F517" i="1"/>
  <c r="F529" i="1"/>
  <c r="F541" i="1"/>
  <c r="F553" i="1"/>
  <c r="F183" i="1"/>
  <c r="F375" i="1"/>
  <c r="F447" i="1"/>
  <c r="F495" i="1"/>
  <c r="F531" i="1"/>
  <c r="F521" i="1"/>
  <c r="F167" i="1"/>
  <c r="F14" i="1"/>
  <c r="F26" i="1"/>
  <c r="F38" i="1"/>
  <c r="F50" i="1"/>
  <c r="F62" i="1"/>
  <c r="F74" i="1"/>
  <c r="F86" i="1"/>
  <c r="F98" i="1"/>
  <c r="F110" i="1"/>
  <c r="F122" i="1"/>
  <c r="F134" i="1"/>
  <c r="F146" i="1"/>
  <c r="F158" i="1"/>
  <c r="F170" i="1"/>
  <c r="F182" i="1"/>
  <c r="F194" i="1"/>
  <c r="F206" i="1"/>
  <c r="F218" i="1"/>
  <c r="F230" i="1"/>
  <c r="F242" i="1"/>
  <c r="F254" i="1"/>
  <c r="F266" i="1"/>
  <c r="F278" i="1"/>
  <c r="F290" i="1"/>
  <c r="F302" i="1"/>
  <c r="F314" i="1"/>
  <c r="F326" i="1"/>
  <c r="F338" i="1"/>
  <c r="F350" i="1"/>
  <c r="F362" i="1"/>
  <c r="F374" i="1"/>
  <c r="F386" i="1"/>
  <c r="F398" i="1"/>
  <c r="F410" i="1"/>
  <c r="F422" i="1"/>
  <c r="F434" i="1"/>
  <c r="F446" i="1"/>
  <c r="F458" i="1"/>
  <c r="F470" i="1"/>
  <c r="F482" i="1"/>
  <c r="F494" i="1"/>
  <c r="F506" i="1"/>
  <c r="F518" i="1"/>
  <c r="F530" i="1"/>
  <c r="F542" i="1"/>
  <c r="F554" i="1"/>
  <c r="F195" i="1"/>
  <c r="F363" i="1"/>
  <c r="F411" i="1"/>
  <c r="F459" i="1"/>
  <c r="F507" i="1"/>
  <c r="F555" i="1"/>
  <c r="F509" i="1"/>
  <c r="F203" i="1"/>
  <c r="F15" i="1"/>
  <c r="F27" i="1"/>
  <c r="F39" i="1"/>
  <c r="F51" i="1"/>
  <c r="F63" i="1"/>
  <c r="F75" i="1"/>
  <c r="F87" i="1"/>
  <c r="F99" i="1"/>
  <c r="F111" i="1"/>
  <c r="F123" i="1"/>
  <c r="F135" i="1"/>
  <c r="F147" i="1"/>
  <c r="F159" i="1"/>
  <c r="F171" i="1"/>
  <c r="F219" i="1"/>
  <c r="F231" i="1"/>
  <c r="F243" i="1"/>
  <c r="F255" i="1"/>
  <c r="F267" i="1"/>
  <c r="F279" i="1"/>
  <c r="F291" i="1"/>
  <c r="F303" i="1"/>
  <c r="F315" i="1"/>
  <c r="F327" i="1"/>
  <c r="F339" i="1"/>
  <c r="F387" i="1"/>
  <c r="F399" i="1"/>
  <c r="F435" i="1"/>
  <c r="F483" i="1"/>
  <c r="F543" i="1"/>
  <c r="F533" i="1"/>
  <c r="F143" i="1"/>
  <c r="F16" i="1"/>
  <c r="F28" i="1"/>
  <c r="F40" i="1"/>
  <c r="F52" i="1"/>
  <c r="F64" i="1"/>
  <c r="F76" i="1"/>
  <c r="F88" i="1"/>
  <c r="F100" i="1"/>
  <c r="F112" i="1"/>
  <c r="F124" i="1"/>
  <c r="F136" i="1"/>
  <c r="F148" i="1"/>
  <c r="F160" i="1"/>
  <c r="F172" i="1"/>
  <c r="F184" i="1"/>
  <c r="F196" i="1"/>
  <c r="F208" i="1"/>
  <c r="F220" i="1"/>
  <c r="F232" i="1"/>
  <c r="F244" i="1"/>
  <c r="F256" i="1"/>
  <c r="F268" i="1"/>
  <c r="F280" i="1"/>
  <c r="F292" i="1"/>
  <c r="F304" i="1"/>
  <c r="F316" i="1"/>
  <c r="F328" i="1"/>
  <c r="F340" i="1"/>
  <c r="F352" i="1"/>
  <c r="F364" i="1"/>
  <c r="F376" i="1"/>
  <c r="F388" i="1"/>
  <c r="F400" i="1"/>
  <c r="F412" i="1"/>
  <c r="F424" i="1"/>
  <c r="F436" i="1"/>
  <c r="F448" i="1"/>
  <c r="F460" i="1"/>
  <c r="F472" i="1"/>
  <c r="F484" i="1"/>
  <c r="F496" i="1"/>
  <c r="F508" i="1"/>
  <c r="F520" i="1"/>
  <c r="F532" i="1"/>
  <c r="F544" i="1"/>
  <c r="F556" i="1"/>
  <c r="F41" i="1"/>
  <c r="F233" i="1"/>
  <c r="F281" i="1"/>
  <c r="F305" i="1"/>
  <c r="F329" i="1"/>
  <c r="F353" i="1"/>
  <c r="F377" i="1"/>
  <c r="F401" i="1"/>
  <c r="F413" i="1"/>
  <c r="F437" i="1"/>
  <c r="F461" i="1"/>
  <c r="F485" i="1"/>
  <c r="F557" i="1"/>
  <c r="F71" i="1"/>
  <c r="F527" i="1"/>
  <c r="F17" i="1"/>
  <c r="F29" i="1"/>
  <c r="F53" i="1"/>
  <c r="F65" i="1"/>
  <c r="F77" i="1"/>
  <c r="F89" i="1"/>
  <c r="F101" i="1"/>
  <c r="F113" i="1"/>
  <c r="F125" i="1"/>
  <c r="F137" i="1"/>
  <c r="F149" i="1"/>
  <c r="F161" i="1"/>
  <c r="F173" i="1"/>
  <c r="F185" i="1"/>
  <c r="F197" i="1"/>
  <c r="F209" i="1"/>
  <c r="F221" i="1"/>
  <c r="F245" i="1"/>
  <c r="F257" i="1"/>
  <c r="F269" i="1"/>
  <c r="F293" i="1"/>
  <c r="F317" i="1"/>
  <c r="F341" i="1"/>
  <c r="F365" i="1"/>
  <c r="F389" i="1"/>
  <c r="F425" i="1"/>
  <c r="F449" i="1"/>
  <c r="F473" i="1"/>
  <c r="F545" i="1"/>
  <c r="F83" i="1"/>
  <c r="F551" i="1"/>
  <c r="F18" i="1"/>
  <c r="F30" i="1"/>
  <c r="F42" i="1"/>
  <c r="F54" i="1"/>
  <c r="F66" i="1"/>
  <c r="F78" i="1"/>
  <c r="F90" i="1"/>
  <c r="F102" i="1"/>
  <c r="F114" i="1"/>
  <c r="F126" i="1"/>
  <c r="F138" i="1"/>
  <c r="F150" i="1"/>
  <c r="F162" i="1"/>
  <c r="F174" i="1"/>
  <c r="F186" i="1"/>
  <c r="F198" i="1"/>
  <c r="F210" i="1"/>
  <c r="F222" i="1"/>
  <c r="F234" i="1"/>
  <c r="F246" i="1"/>
  <c r="F258" i="1"/>
  <c r="F270" i="1"/>
  <c r="F282" i="1"/>
  <c r="F294" i="1"/>
  <c r="F306" i="1"/>
  <c r="F318" i="1"/>
  <c r="F330" i="1"/>
  <c r="F342" i="1"/>
  <c r="F354" i="1"/>
  <c r="F366" i="1"/>
  <c r="F378" i="1"/>
  <c r="F390" i="1"/>
  <c r="F402" i="1"/>
  <c r="F414" i="1"/>
  <c r="F426" i="1"/>
  <c r="F438" i="1"/>
  <c r="F450" i="1"/>
  <c r="F462" i="1"/>
  <c r="F474" i="1"/>
  <c r="F486" i="1"/>
  <c r="F498" i="1"/>
  <c r="F510" i="1"/>
  <c r="F522" i="1"/>
  <c r="F534" i="1"/>
  <c r="F546" i="1"/>
  <c r="F558" i="1"/>
  <c r="F58" i="1"/>
  <c r="F250" i="1"/>
  <c r="F358" i="1"/>
  <c r="F430" i="1"/>
  <c r="F514" i="1"/>
  <c r="F59" i="1"/>
  <c r="F335" i="1"/>
  <c r="F467" i="1"/>
  <c r="F19" i="1"/>
  <c r="F31" i="1"/>
  <c r="F43" i="1"/>
  <c r="F55" i="1"/>
  <c r="F67" i="1"/>
  <c r="F79" i="1"/>
  <c r="F91" i="1"/>
  <c r="F103" i="1"/>
  <c r="F115" i="1"/>
  <c r="F127" i="1"/>
  <c r="F139" i="1"/>
  <c r="F151" i="1"/>
  <c r="F163" i="1"/>
  <c r="F175" i="1"/>
  <c r="F187" i="1"/>
  <c r="F199" i="1"/>
  <c r="F211" i="1"/>
  <c r="F223" i="1"/>
  <c r="F235" i="1"/>
  <c r="F247" i="1"/>
  <c r="F259" i="1"/>
  <c r="F271" i="1"/>
  <c r="F283" i="1"/>
  <c r="F295" i="1"/>
  <c r="F307" i="1"/>
  <c r="F319" i="1"/>
  <c r="F331" i="1"/>
  <c r="F343" i="1"/>
  <c r="F355" i="1"/>
  <c r="F367" i="1"/>
  <c r="F379" i="1"/>
  <c r="F391" i="1"/>
  <c r="F403" i="1"/>
  <c r="F415" i="1"/>
  <c r="F427" i="1"/>
  <c r="F439" i="1"/>
  <c r="F451" i="1"/>
  <c r="F463" i="1"/>
  <c r="F475" i="1"/>
  <c r="F487" i="1"/>
  <c r="F499" i="1"/>
  <c r="F511" i="1"/>
  <c r="F523" i="1"/>
  <c r="F535" i="1"/>
  <c r="F547" i="1"/>
  <c r="F559" i="1"/>
  <c r="F46" i="1"/>
  <c r="F118" i="1"/>
  <c r="F190" i="1"/>
  <c r="F262" i="1"/>
  <c r="F310" i="1"/>
  <c r="F346" i="1"/>
  <c r="F394" i="1"/>
  <c r="F442" i="1"/>
  <c r="F478" i="1"/>
  <c r="F526" i="1"/>
  <c r="F47" i="1"/>
  <c r="F227" i="1"/>
  <c r="F299" i="1"/>
  <c r="F371" i="1"/>
  <c r="F431" i="1"/>
  <c r="F479" i="1"/>
  <c r="F515" i="1"/>
  <c r="F20" i="1"/>
  <c r="F32" i="1"/>
  <c r="F44" i="1"/>
  <c r="F56" i="1"/>
  <c r="F68" i="1"/>
  <c r="F80" i="1"/>
  <c r="F92" i="1"/>
  <c r="F104" i="1"/>
  <c r="F116" i="1"/>
  <c r="F128" i="1"/>
  <c r="F140" i="1"/>
  <c r="F152" i="1"/>
  <c r="F164" i="1"/>
  <c r="F176" i="1"/>
  <c r="F188" i="1"/>
  <c r="F200" i="1"/>
  <c r="F212" i="1"/>
  <c r="F224" i="1"/>
  <c r="F236" i="1"/>
  <c r="F248" i="1"/>
  <c r="F260" i="1"/>
  <c r="F272" i="1"/>
  <c r="F284" i="1"/>
  <c r="F296" i="1"/>
  <c r="F308" i="1"/>
  <c r="F320" i="1"/>
  <c r="F332" i="1"/>
  <c r="F344" i="1"/>
  <c r="F356" i="1"/>
  <c r="F368" i="1"/>
  <c r="F380" i="1"/>
  <c r="F392" i="1"/>
  <c r="F404" i="1"/>
  <c r="F416" i="1"/>
  <c r="F428" i="1"/>
  <c r="F440" i="1"/>
  <c r="F452" i="1"/>
  <c r="F464" i="1"/>
  <c r="F476" i="1"/>
  <c r="F488" i="1"/>
  <c r="F500" i="1"/>
  <c r="F512" i="1"/>
  <c r="F524" i="1"/>
  <c r="F536" i="1"/>
  <c r="F548" i="1"/>
  <c r="F34" i="1"/>
  <c r="F70" i="1"/>
  <c r="F94" i="1"/>
  <c r="F130" i="1"/>
  <c r="F154" i="1"/>
  <c r="F178" i="1"/>
  <c r="F214" i="1"/>
  <c r="F238" i="1"/>
  <c r="F286" i="1"/>
  <c r="F322" i="1"/>
  <c r="F382" i="1"/>
  <c r="F418" i="1"/>
  <c r="F454" i="1"/>
  <c r="F490" i="1"/>
  <c r="F538" i="1"/>
  <c r="F23" i="1"/>
  <c r="F107" i="1"/>
  <c r="F131" i="1"/>
  <c r="F179" i="1"/>
  <c r="F239" i="1"/>
  <c r="F263" i="1"/>
  <c r="F287" i="1"/>
  <c r="F323" i="1"/>
  <c r="F347" i="1"/>
  <c r="F383" i="1"/>
  <c r="F407" i="1"/>
  <c r="F443" i="1"/>
  <c r="F491" i="1"/>
  <c r="F539" i="1"/>
  <c r="F21" i="1"/>
  <c r="F33" i="1"/>
  <c r="F45" i="1"/>
  <c r="F57" i="1"/>
  <c r="F69" i="1"/>
  <c r="F81" i="1"/>
  <c r="F93" i="1"/>
  <c r="F105" i="1"/>
  <c r="F117" i="1"/>
  <c r="F129" i="1"/>
  <c r="F141" i="1"/>
  <c r="F153" i="1"/>
  <c r="F165" i="1"/>
  <c r="F177" i="1"/>
  <c r="F189" i="1"/>
  <c r="F201" i="1"/>
  <c r="F213" i="1"/>
  <c r="F225" i="1"/>
  <c r="F237" i="1"/>
  <c r="F249" i="1"/>
  <c r="F261" i="1"/>
  <c r="F273" i="1"/>
  <c r="F285" i="1"/>
  <c r="F297" i="1"/>
  <c r="F309" i="1"/>
  <c r="F321" i="1"/>
  <c r="F333" i="1"/>
  <c r="F345" i="1"/>
  <c r="F357" i="1"/>
  <c r="F369" i="1"/>
  <c r="F381" i="1"/>
  <c r="F393" i="1"/>
  <c r="F405" i="1"/>
  <c r="F417" i="1"/>
  <c r="F429" i="1"/>
  <c r="F441" i="1"/>
  <c r="F453" i="1"/>
  <c r="F465" i="1"/>
  <c r="F477" i="1"/>
  <c r="F489" i="1"/>
  <c r="F501" i="1"/>
  <c r="F513" i="1"/>
  <c r="F525" i="1"/>
  <c r="F537" i="1"/>
  <c r="F549" i="1"/>
  <c r="F22" i="1"/>
  <c r="F82" i="1"/>
  <c r="F106" i="1"/>
  <c r="F142" i="1"/>
  <c r="F166" i="1"/>
  <c r="F202" i="1"/>
  <c r="F226" i="1"/>
  <c r="F274" i="1"/>
  <c r="F298" i="1"/>
  <c r="F334" i="1"/>
  <c r="F370" i="1"/>
  <c r="F406" i="1"/>
  <c r="F466" i="1"/>
  <c r="F502" i="1"/>
  <c r="F550" i="1"/>
  <c r="F35" i="1"/>
  <c r="F95" i="1"/>
  <c r="F119" i="1"/>
  <c r="F155" i="1"/>
  <c r="F215" i="1"/>
  <c r="F251" i="1"/>
  <c r="F275" i="1"/>
  <c r="F311" i="1"/>
  <c r="F359" i="1"/>
  <c r="F395" i="1"/>
  <c r="F419" i="1"/>
  <c r="F455" i="1"/>
  <c r="F503" i="1"/>
  <c r="F12" i="2"/>
  <c r="F14" i="2" s="1"/>
  <c r="F16" i="2" s="1"/>
  <c r="F570" i="1" l="1"/>
  <c r="F572" i="1" s="1"/>
</calcChain>
</file>

<file path=xl/sharedStrings.xml><?xml version="1.0" encoding="utf-8"?>
<sst xmlns="http://schemas.openxmlformats.org/spreadsheetml/2006/main" count="5043" uniqueCount="1243">
  <si>
    <t>Grand Total</t>
  </si>
  <si>
    <t>VTS</t>
  </si>
  <si>
    <t>ASX</t>
  </si>
  <si>
    <t>Vanguard U.S. Total Market Shares Index ETF</t>
  </si>
  <si>
    <t>VGS</t>
  </si>
  <si>
    <t>VGAD</t>
  </si>
  <si>
    <t>Vanguard MSCI Index International Shares (Hedged) ETF</t>
  </si>
  <si>
    <t>VSO</t>
  </si>
  <si>
    <t>Vanguard MSCI Australian Small Companies Index ETF</t>
  </si>
  <si>
    <t>VLC</t>
  </si>
  <si>
    <t>Vanguard MSCI Australian Large Companies Index ETF</t>
  </si>
  <si>
    <t>VIF</t>
  </si>
  <si>
    <t>Vanguard International Fixed Interest Index (Hedged) ETF</t>
  </si>
  <si>
    <t>VCF</t>
  </si>
  <si>
    <t>Vanguard International Credit Securities Index ETF Hedged</t>
  </si>
  <si>
    <t>VEQ</t>
  </si>
  <si>
    <t>Vanguard FTSE Europe Shares ETF</t>
  </si>
  <si>
    <t>VGE</t>
  </si>
  <si>
    <t>Vanguard FTSE Emerging Markets Shares ETF</t>
  </si>
  <si>
    <t>VAE</t>
  </si>
  <si>
    <t>Vanguard FTSE Asia ex Japan Shares Index ETF</t>
  </si>
  <si>
    <t>VESG</t>
  </si>
  <si>
    <t>Vanguard Ethically Conscious International Share Index ETF</t>
  </si>
  <si>
    <t>VDHG</t>
  </si>
  <si>
    <t>Vanguard Diversified High Growth Index ETF</t>
  </si>
  <si>
    <t>VDGR</t>
  </si>
  <si>
    <t>Vanguard Diversified Growth Index ETF</t>
  </si>
  <si>
    <t>VDCO</t>
  </si>
  <si>
    <t>Vanguard Diversified Conservative Index ETF</t>
  </si>
  <si>
    <t>VDBA</t>
  </si>
  <si>
    <t>Vanguard Diversified Balanced Index ETF</t>
  </si>
  <si>
    <t>VAS</t>
  </si>
  <si>
    <t>VHY</t>
  </si>
  <si>
    <t>Vanguard Australian Shares High Yield ETF</t>
  </si>
  <si>
    <t>VAP</t>
  </si>
  <si>
    <t>Vanguard Australian Property Securities Index ETF</t>
  </si>
  <si>
    <t>VGB</t>
  </si>
  <si>
    <t>Vanguard Australian Government Bond Index ETF</t>
  </si>
  <si>
    <t>VAF</t>
  </si>
  <si>
    <t>Vanguard Australian Fixed Interest Index ETF</t>
  </si>
  <si>
    <t>VEU</t>
  </si>
  <si>
    <t>Vanguard All-World ex U.S. Shares Index ETF</t>
  </si>
  <si>
    <t>MVS</t>
  </si>
  <si>
    <t>VanEck Vectors Small Companies Masters ETF</t>
  </si>
  <si>
    <t>MVE</t>
  </si>
  <si>
    <t>VanEck Vectors S and P ASX Midcap ETF</t>
  </si>
  <si>
    <t>QUAL</t>
  </si>
  <si>
    <t>VanEck Vectors MSCI World ex Australia Quality ETF</t>
  </si>
  <si>
    <t>ESGI</t>
  </si>
  <si>
    <t>Vaneck Vectors MSCI International Sustainable Equity ETF</t>
  </si>
  <si>
    <t>GRNV</t>
  </si>
  <si>
    <t>VanEck Vectors MSCI Australia Sustainable Equity ETF</t>
  </si>
  <si>
    <t>MOAT</t>
  </si>
  <si>
    <t>VanEck Vectors Morningstar Wide Moat ETF</t>
  </si>
  <si>
    <t>GDX</t>
  </si>
  <si>
    <t>VanEck Vectors Gold Miners ETF</t>
  </si>
  <si>
    <t>IFRA</t>
  </si>
  <si>
    <t>VanEck Vectors FTSE Global Infrastructure (Hedged) ETF</t>
  </si>
  <si>
    <t>CETF</t>
  </si>
  <si>
    <t>VanEck Vectors ChinaAMC CSI 300 ETF</t>
  </si>
  <si>
    <t>CNEW</t>
  </si>
  <si>
    <t>VanEck Vectors China New Economy ETF</t>
  </si>
  <si>
    <t>MVR</t>
  </si>
  <si>
    <t>VanEck Vectors Australian Resources ETF</t>
  </si>
  <si>
    <t>MVA</t>
  </si>
  <si>
    <t>VanEck Vectors Australian Property ETF</t>
  </si>
  <si>
    <t>MVW</t>
  </si>
  <si>
    <t>VanEck Vectors Australian Equal Weight ETF</t>
  </si>
  <si>
    <t>MVB</t>
  </si>
  <si>
    <t>VanEck Vectors Australian Banks ETF</t>
  </si>
  <si>
    <t>SPY</t>
  </si>
  <si>
    <t>SPDR S and P 500 ETF Trust</t>
  </si>
  <si>
    <t>RDV</t>
  </si>
  <si>
    <t>Russell Investments High Dividend Australian Shares ETF</t>
  </si>
  <si>
    <t>RSM</t>
  </si>
  <si>
    <t>Russell Investments Australian Semi-Government Bond ETF</t>
  </si>
  <si>
    <t>RCB</t>
  </si>
  <si>
    <t>Russell Investments Australian Select Corporate Bond ETF</t>
  </si>
  <si>
    <t>RARI</t>
  </si>
  <si>
    <t>Russell Investments Australian Responsible Investment ETF</t>
  </si>
  <si>
    <t>RGB</t>
  </si>
  <si>
    <t>Russell Investments Australian Government Bond ETF</t>
  </si>
  <si>
    <t>IGB</t>
  </si>
  <si>
    <t>iShares Treasury ETF</t>
  </si>
  <si>
    <t>IJR</t>
  </si>
  <si>
    <t>iShares S and P Small-Cap ETF</t>
  </si>
  <si>
    <t>IJH</t>
  </si>
  <si>
    <t>iShares S and P Mid-Cap ETF</t>
  </si>
  <si>
    <t>ISO</t>
  </si>
  <si>
    <t>iShares S and P ASX Small Ordinaries ETF</t>
  </si>
  <si>
    <t>IHD</t>
  </si>
  <si>
    <t>iShares S and P ASX Dividend Opportunities ETF</t>
  </si>
  <si>
    <t>ILC</t>
  </si>
  <si>
    <t>iShares S and P ASX 20 ETF</t>
  </si>
  <si>
    <t>IVV</t>
  </si>
  <si>
    <t>iShares S and P 500 ETF</t>
  </si>
  <si>
    <t>IHVV</t>
  </si>
  <si>
    <t>iShares S and P 500 AUD Hedged ETF</t>
  </si>
  <si>
    <t>IKO</t>
  </si>
  <si>
    <t>iShares MSCI South Korea ETF</t>
  </si>
  <si>
    <t>IJP</t>
  </si>
  <si>
    <t>iShares MSCI Japan ETF</t>
  </si>
  <si>
    <t>IEM</t>
  </si>
  <si>
    <t>iShares MSCI Emerging Markets ETF</t>
  </si>
  <si>
    <t>IVE</t>
  </si>
  <si>
    <t>iShares MSCI EAFE ETF</t>
  </si>
  <si>
    <t>ILB</t>
  </si>
  <si>
    <t>ishares Government Inflation ETF</t>
  </si>
  <si>
    <t>IHHY</t>
  </si>
  <si>
    <t>iShares Global High Yield Bond (AUD Hedged) ETF</t>
  </si>
  <si>
    <t>IXJ</t>
  </si>
  <si>
    <t>iShares Global Healthcare ETF</t>
  </si>
  <si>
    <t>IXI</t>
  </si>
  <si>
    <t>iShares Global Consumer Staples ETF</t>
  </si>
  <si>
    <t>IOO</t>
  </si>
  <si>
    <t>iShares Global 100 ETF</t>
  </si>
  <si>
    <t>IHOO</t>
  </si>
  <si>
    <t>iShares Global 100 AUD Hedged ETF</t>
  </si>
  <si>
    <t>IEU</t>
  </si>
  <si>
    <t>iShares Europe ETF</t>
  </si>
  <si>
    <t>WDMF</t>
  </si>
  <si>
    <t>iShares Edge MSCI World Multifactor ETF</t>
  </si>
  <si>
    <t>WVOL</t>
  </si>
  <si>
    <t>iShares Edge MSCI World Minimum Volatility ETF</t>
  </si>
  <si>
    <t>AUMF</t>
  </si>
  <si>
    <t>iShares Edge MSCI Australia Multifactor ETF</t>
  </si>
  <si>
    <t>IOZ</t>
  </si>
  <si>
    <t>iShares Core S and P ASX 200 ETF</t>
  </si>
  <si>
    <t>IWLD</t>
  </si>
  <si>
    <t>iShares Core MSCI World All Cap ETF</t>
  </si>
  <si>
    <t>IHWL</t>
  </si>
  <si>
    <t>iShares Core MSCI World All Cap (AUD Hedged) ETF</t>
  </si>
  <si>
    <t>IHCB</t>
  </si>
  <si>
    <t>iShares Core Global Corporate Bond (AUD Hedged) ETF</t>
  </si>
  <si>
    <t>IAF</t>
  </si>
  <si>
    <t>iShares Core Composite Bond ETF</t>
  </si>
  <si>
    <t>IZZ</t>
  </si>
  <si>
    <t>iShares China Large-Cap ETF</t>
  </si>
  <si>
    <t>IAA</t>
  </si>
  <si>
    <t>iShares Asia 50 ETF</t>
  </si>
  <si>
    <t>CURE</t>
  </si>
  <si>
    <t>ETFS S and P Biotech ETF</t>
  </si>
  <si>
    <t>ZYAU</t>
  </si>
  <si>
    <t>ETFS S and P ASX 300 High Yield Plus ETF</t>
  </si>
  <si>
    <t>ZYUS</t>
  </si>
  <si>
    <t>ETFS S and P 500 High Yield Low Volatility ETF</t>
  </si>
  <si>
    <t>ROBO</t>
  </si>
  <si>
    <t>ETFS ROBO Global Robotics and Automation ETF</t>
  </si>
  <si>
    <t>ETPMAG</t>
  </si>
  <si>
    <t>ETPMPM</t>
  </si>
  <si>
    <t>ETPMPT</t>
  </si>
  <si>
    <t>GOLD</t>
  </si>
  <si>
    <t>TECH</t>
  </si>
  <si>
    <t>ETFS Morningstar Global Technology ETF</t>
  </si>
  <si>
    <t>FANG</t>
  </si>
  <si>
    <t>ETFS FANG+ ETF</t>
  </si>
  <si>
    <t>ESTX</t>
  </si>
  <si>
    <t>ETFS EURO STOXX 50 ETF</t>
  </si>
  <si>
    <t>ACDC</t>
  </si>
  <si>
    <t>ETFS Battery Tech and Lithium ETF</t>
  </si>
  <si>
    <t>HJPN</t>
  </si>
  <si>
    <t>BetaShares WisdomTree Japan ETF - Currency Hedged</t>
  </si>
  <si>
    <t>HEUR</t>
  </si>
  <si>
    <t>BetaShares WisdomTree Europe ETF - Currency Hedged</t>
  </si>
  <si>
    <t>USD</t>
  </si>
  <si>
    <t>BetaShares U.S. Dollar ETF</t>
  </si>
  <si>
    <t>GBND</t>
  </si>
  <si>
    <t>BetaShares Sustainability Leaders Diversified Bond ETF</t>
  </si>
  <si>
    <t>ATEC</t>
  </si>
  <si>
    <t>BetaShares S and P ASX Australian Technology ETF</t>
  </si>
  <si>
    <t>QRE</t>
  </si>
  <si>
    <t>BetaShares S and P ASX 200 Resources Sector ETF</t>
  </si>
  <si>
    <t>QFN</t>
  </si>
  <si>
    <t>BetaShares S and P ASX 200 Financials Sector ETF</t>
  </si>
  <si>
    <t>NDQ</t>
  </si>
  <si>
    <t>Betashares NASDAQ 100 ETF</t>
  </si>
  <si>
    <t>QAU</t>
  </si>
  <si>
    <t>BetaShares Gold Bullion ETF - Currency Hedged</t>
  </si>
  <si>
    <t>ETHI</t>
  </si>
  <si>
    <t>BetaShares Global Sustainability Leaders ETF</t>
  </si>
  <si>
    <t>RBTZ</t>
  </si>
  <si>
    <t>BetaShares Global Robotics and Artificial Intelligence ETF</t>
  </si>
  <si>
    <t>DRUG</t>
  </si>
  <si>
    <t>BetaShares Global Healthcare ETF - Currency Hedged</t>
  </si>
  <si>
    <t>MNRS</t>
  </si>
  <si>
    <t>BetaShares Global Gold Miners ETF - Currency Hedged</t>
  </si>
  <si>
    <t>FUEL</t>
  </si>
  <si>
    <t>BetaShares Global Energy Companies ETF - Currency Hedged</t>
  </si>
  <si>
    <t>HACK</t>
  </si>
  <si>
    <t>BetaShares Global Cybersecurity ETF</t>
  </si>
  <si>
    <t>BNKS</t>
  </si>
  <si>
    <t>BetaShares Global Banks ETF - Currency Hedged</t>
  </si>
  <si>
    <t>FOOD</t>
  </si>
  <si>
    <t>BetaShares Global Agriculture ETF - Currency Hedged</t>
  </si>
  <si>
    <t>QUS</t>
  </si>
  <si>
    <t>QOZ</t>
  </si>
  <si>
    <t>BetaShares FTSE RAFI Australia 200 ETF</t>
  </si>
  <si>
    <t>FAIR</t>
  </si>
  <si>
    <t>BetaShares Australian Sustainability Leaders ETF</t>
  </si>
  <si>
    <t>AAA</t>
  </si>
  <si>
    <t>BetaShares Australian High Interest Cash ETF</t>
  </si>
  <si>
    <t>EX20</t>
  </si>
  <si>
    <t>BetaShares Australian ex 20 Portfolio Diversifier ETF</t>
  </si>
  <si>
    <t>ASIA</t>
  </si>
  <si>
    <t>BetaShares Asia Technology Tigers ETF</t>
  </si>
  <si>
    <t>Zip Co Limited</t>
  </si>
  <si>
    <t>XRO</t>
  </si>
  <si>
    <t>Xero Limited</t>
  </si>
  <si>
    <t>WOR</t>
  </si>
  <si>
    <t>Worley Limited</t>
  </si>
  <si>
    <t>WOW</t>
  </si>
  <si>
    <t>Woolworths Limited</t>
  </si>
  <si>
    <t>WTC</t>
  </si>
  <si>
    <t>Wisetech Global Limited</t>
  </si>
  <si>
    <t>WHC</t>
  </si>
  <si>
    <t>Whitehaven Coal Limited</t>
  </si>
  <si>
    <t>WHF</t>
  </si>
  <si>
    <t>WBC</t>
  </si>
  <si>
    <t>Westpac Banking Corporation</t>
  </si>
  <si>
    <t>WGX</t>
  </si>
  <si>
    <t>Westgold Resources Limited</t>
  </si>
  <si>
    <t>WAF</t>
  </si>
  <si>
    <t>West African Resources Limited</t>
  </si>
  <si>
    <t>WES</t>
  </si>
  <si>
    <t>Wesfarmers Limited</t>
  </si>
  <si>
    <t>WLD</t>
  </si>
  <si>
    <t>Wellard Limited</t>
  </si>
  <si>
    <t>WEB</t>
  </si>
  <si>
    <t>WPR</t>
  </si>
  <si>
    <t>Waypoint REIT Limited</t>
  </si>
  <si>
    <t>SOL</t>
  </si>
  <si>
    <t>Washington H Soul Pattinson And Company Limited</t>
  </si>
  <si>
    <t>WLE</t>
  </si>
  <si>
    <t>WAM Leaders Limited</t>
  </si>
  <si>
    <t>WAM</t>
  </si>
  <si>
    <t>WAM Capital Limited</t>
  </si>
  <si>
    <t>VUL</t>
  </si>
  <si>
    <t>Vulcan Energy Resources Limited</t>
  </si>
  <si>
    <t>VEA</t>
  </si>
  <si>
    <t>VIVA Energy Group Limited</t>
  </si>
  <si>
    <t>VCX</t>
  </si>
  <si>
    <t>Vicinity Centres</t>
  </si>
  <si>
    <t>VEFI</t>
  </si>
  <si>
    <t>Vanguard Ethically Conscious Global Aggregate Bond Index</t>
  </si>
  <si>
    <t>VACF</t>
  </si>
  <si>
    <t>Vanguard Australian Corporate Fixed Interest Index Fund</t>
  </si>
  <si>
    <t>URW</t>
  </si>
  <si>
    <t>Unibail-Rodamco-Westfield</t>
  </si>
  <si>
    <t>TYR</t>
  </si>
  <si>
    <t>Tyro Payments Limited</t>
  </si>
  <si>
    <t>TUA</t>
  </si>
  <si>
    <t>Tuas Limited</t>
  </si>
  <si>
    <t>TRY</t>
  </si>
  <si>
    <t>Troy Resources Limited</t>
  </si>
  <si>
    <t>TWE</t>
  </si>
  <si>
    <t>Treasury Wine Estates Limited</t>
  </si>
  <si>
    <t>TCL</t>
  </si>
  <si>
    <t>Transurban Group</t>
  </si>
  <si>
    <t>TPG</t>
  </si>
  <si>
    <t>TPG Telecom Limited</t>
  </si>
  <si>
    <t>SGR</t>
  </si>
  <si>
    <t>The Star Entertainment Group Ltd</t>
  </si>
  <si>
    <t>TRS</t>
  </si>
  <si>
    <t>The Reject Shop Limited</t>
  </si>
  <si>
    <t>A2M</t>
  </si>
  <si>
    <t>The A2 Milk Company Limited</t>
  </si>
  <si>
    <t>TPW</t>
  </si>
  <si>
    <t>Temple and Webster Group LTD</t>
  </si>
  <si>
    <t>TLS</t>
  </si>
  <si>
    <t>TLX</t>
  </si>
  <si>
    <t>Telix Pharmaceuticals Limited</t>
  </si>
  <si>
    <t>TNE</t>
  </si>
  <si>
    <t>Technology One Limited</t>
  </si>
  <si>
    <t>TAH</t>
  </si>
  <si>
    <t>Tabcorp Holdings Limited</t>
  </si>
  <si>
    <t>SYR</t>
  </si>
  <si>
    <t>Syrah Resources Limited</t>
  </si>
  <si>
    <t>SM1</t>
  </si>
  <si>
    <t>Synlait Milk Limited</t>
  </si>
  <si>
    <t>SWTZ</t>
  </si>
  <si>
    <t>Switzer Dividend Growth Fund</t>
  </si>
  <si>
    <t>SLC</t>
  </si>
  <si>
    <t>Superloop Limited</t>
  </si>
  <si>
    <t>SUL</t>
  </si>
  <si>
    <t>Super Retail Group Limited</t>
  </si>
  <si>
    <t>SRL</t>
  </si>
  <si>
    <t>Sunrise Energy Metals Limited</t>
  </si>
  <si>
    <t>SDL</t>
  </si>
  <si>
    <t>Sundance Resources Limited</t>
  </si>
  <si>
    <t>SUN</t>
  </si>
  <si>
    <t>Suncorp Group Limited</t>
  </si>
  <si>
    <t>STX</t>
  </si>
  <si>
    <t>Strike Energy Limited</t>
  </si>
  <si>
    <t>SGP</t>
  </si>
  <si>
    <t>Stockland</t>
  </si>
  <si>
    <t>SDF</t>
  </si>
  <si>
    <t>Steadfast Group Limited</t>
  </si>
  <si>
    <t>SPL</t>
  </si>
  <si>
    <t>Starpharma Holdings Limited</t>
  </si>
  <si>
    <t>SBM</t>
  </si>
  <si>
    <t>St Barbara Limited</t>
  </si>
  <si>
    <t>STW</t>
  </si>
  <si>
    <t>SPDR S&amp;P ASX 200 Fund</t>
  </si>
  <si>
    <t>WXOZ</t>
  </si>
  <si>
    <t>SPDR S and P World ex Australia Fund</t>
  </si>
  <si>
    <t>WXHG</t>
  </si>
  <si>
    <t>SPDR S and P World ex Australia (Hedged) Fund</t>
  </si>
  <si>
    <t>WDIV</t>
  </si>
  <si>
    <t>SPDR S and P Global Dividend Fund</t>
  </si>
  <si>
    <t>WEMG</t>
  </si>
  <si>
    <t>SPDR S and P Emerging Markets Fund</t>
  </si>
  <si>
    <t>SSO</t>
  </si>
  <si>
    <t>SPDR S and P ASX Small Ordinaries Fund</t>
  </si>
  <si>
    <t>GOVT</t>
  </si>
  <si>
    <t>SPDR S and P ASX Australian Government Bond Fund</t>
  </si>
  <si>
    <t>BOND</t>
  </si>
  <si>
    <t>SPDR S and P ASX Australian Bond Fund</t>
  </si>
  <si>
    <t>SFY</t>
  </si>
  <si>
    <t>SPDR S and P ASX 50 Fund</t>
  </si>
  <si>
    <t>OZR</t>
  </si>
  <si>
    <t>SPDR S and P ASX 200 Resources Fund</t>
  </si>
  <si>
    <t>SLF</t>
  </si>
  <si>
    <t>SPDR S and P ASX 200 Listed Property Fund</t>
  </si>
  <si>
    <t>OZF</t>
  </si>
  <si>
    <t>SPDR S and P ASX 200 Financials ex A-REIT Fund</t>
  </si>
  <si>
    <t>QMIX</t>
  </si>
  <si>
    <t>SPDR MSCI World Quality Mix Fund</t>
  </si>
  <si>
    <t>SYI</t>
  </si>
  <si>
    <t>SPDR MSCI Australia Select High Dividend Yield Fund</t>
  </si>
  <si>
    <t>DJRE</t>
  </si>
  <si>
    <t>SPDR Dow Jones Global Real Estate Fund</t>
  </si>
  <si>
    <t>SPK</t>
  </si>
  <si>
    <t>Spark New Zealand Limited</t>
  </si>
  <si>
    <t>SXL</t>
  </si>
  <si>
    <t>Southern Cross Media Group Limited</t>
  </si>
  <si>
    <t>S32</t>
  </si>
  <si>
    <t>South32 Limited</t>
  </si>
  <si>
    <t>SHL</t>
  </si>
  <si>
    <t>Sonic Healthcare Limited</t>
  </si>
  <si>
    <t>SIQ</t>
  </si>
  <si>
    <t>Smartgroup Corporation Ltd</t>
  </si>
  <si>
    <t>SKC</t>
  </si>
  <si>
    <t>Skycity Entertainment Group Limited</t>
  </si>
  <si>
    <t>SKT</t>
  </si>
  <si>
    <t>Sky Network Television Limited</t>
  </si>
  <si>
    <t>SGM</t>
  </si>
  <si>
    <t>Sims Limited</t>
  </si>
  <si>
    <t>SIG</t>
  </si>
  <si>
    <t>Sigma Healthcare Limited</t>
  </si>
  <si>
    <t>SWM</t>
  </si>
  <si>
    <t>Seven West Media Limited</t>
  </si>
  <si>
    <t>SSM</t>
  </si>
  <si>
    <t>Service Stream Limited</t>
  </si>
  <si>
    <t>SHV</t>
  </si>
  <si>
    <t>Select Harvests Limited</t>
  </si>
  <si>
    <t>SEK</t>
  </si>
  <si>
    <t>Seek Limited</t>
  </si>
  <si>
    <t>GROW</t>
  </si>
  <si>
    <t>Schroder Real Return Fund</t>
  </si>
  <si>
    <t>SCG</t>
  </si>
  <si>
    <t>Scentre Group</t>
  </si>
  <si>
    <t>STO</t>
  </si>
  <si>
    <t>Santos Limited</t>
  </si>
  <si>
    <t>SFR</t>
  </si>
  <si>
    <t>Sandfire Resources Limited</t>
  </si>
  <si>
    <t>S2R</t>
  </si>
  <si>
    <t>S2 Resources Limited</t>
  </si>
  <si>
    <t>RFF</t>
  </si>
  <si>
    <t>Rural Funds Group</t>
  </si>
  <si>
    <t>RIO</t>
  </si>
  <si>
    <t>Rio Tinto Limited</t>
  </si>
  <si>
    <t>RIC</t>
  </si>
  <si>
    <t>Ridley Corporation Limited</t>
  </si>
  <si>
    <t>RFG</t>
  </si>
  <si>
    <t>Retail Food Group Limited</t>
  </si>
  <si>
    <t>RSG</t>
  </si>
  <si>
    <t>Resolute Mining Limited</t>
  </si>
  <si>
    <t>RMD</t>
  </si>
  <si>
    <t>Resmed Inc</t>
  </si>
  <si>
    <t>RWC</t>
  </si>
  <si>
    <t>Reliance Worldwide Corporation Limited</t>
  </si>
  <si>
    <t>RRL</t>
  </si>
  <si>
    <t>Regis Resources Limited</t>
  </si>
  <si>
    <t>REG</t>
  </si>
  <si>
    <t>Regis Healthcare Limited</t>
  </si>
  <si>
    <t>REH</t>
  </si>
  <si>
    <t>Reece Limited</t>
  </si>
  <si>
    <t>REA</t>
  </si>
  <si>
    <t>REA Group Ltd</t>
  </si>
  <si>
    <t>RHC</t>
  </si>
  <si>
    <t>Ramsay Health Care Limited</t>
  </si>
  <si>
    <t>RMS</t>
  </si>
  <si>
    <t>Ramelius Resources Limited</t>
  </si>
  <si>
    <t>QUB</t>
  </si>
  <si>
    <t>Qube Holdings Limited</t>
  </si>
  <si>
    <t>QBE</t>
  </si>
  <si>
    <t>QBE Insurance Group Limited</t>
  </si>
  <si>
    <t>QAN</t>
  </si>
  <si>
    <t>Qantas Airways Limited</t>
  </si>
  <si>
    <t>PME</t>
  </si>
  <si>
    <t>Pro Medicus Limited</t>
  </si>
  <si>
    <t>PRT</t>
  </si>
  <si>
    <t>PMV</t>
  </si>
  <si>
    <t>Premier Investments Limited</t>
  </si>
  <si>
    <t>PPS</t>
  </si>
  <si>
    <t>Praemium Limited</t>
  </si>
  <si>
    <t>PPK</t>
  </si>
  <si>
    <t>PPK Group Limited</t>
  </si>
  <si>
    <t>PNV</t>
  </si>
  <si>
    <t>Polynovo Limited</t>
  </si>
  <si>
    <t>PBH</t>
  </si>
  <si>
    <t>Pointsbet Holdings Limited</t>
  </si>
  <si>
    <t>PMC</t>
  </si>
  <si>
    <t>Platinum Capital Limited</t>
  </si>
  <si>
    <t>PTM</t>
  </si>
  <si>
    <t>Platinum Asset Management Limited</t>
  </si>
  <si>
    <t>PAI</t>
  </si>
  <si>
    <t>Platinum Asia Investments Limited</t>
  </si>
  <si>
    <t>PNI</t>
  </si>
  <si>
    <t>Pinnacle Investment Management Group Limited</t>
  </si>
  <si>
    <t>PLS</t>
  </si>
  <si>
    <t>Pilbara Minerals Limited</t>
  </si>
  <si>
    <t>PLL</t>
  </si>
  <si>
    <t>Piedmont Lithium Inc</t>
  </si>
  <si>
    <t>PET</t>
  </si>
  <si>
    <t>Phoslock Environmental Technologies Limited</t>
  </si>
  <si>
    <t>PRU</t>
  </si>
  <si>
    <t>Perseus Mining Limited</t>
  </si>
  <si>
    <t>PPT</t>
  </si>
  <si>
    <t>Perpetual Limited</t>
  </si>
  <si>
    <t>PRN</t>
  </si>
  <si>
    <t>PIA</t>
  </si>
  <si>
    <t>Pengana International Equities Limited</t>
  </si>
  <si>
    <t>PAR</t>
  </si>
  <si>
    <t>Paradigm Biopharmaceuticals Limited</t>
  </si>
  <si>
    <t>PDN</t>
  </si>
  <si>
    <t>Paladin Energy Ltd</t>
  </si>
  <si>
    <t>PAC</t>
  </si>
  <si>
    <t>Pacific Current Group Limited</t>
  </si>
  <si>
    <t>OFX</t>
  </si>
  <si>
    <t>ORA</t>
  </si>
  <si>
    <t>Orora Limited</t>
  </si>
  <si>
    <t>ORG</t>
  </si>
  <si>
    <t>Origin Energy Limited</t>
  </si>
  <si>
    <t>ORI</t>
  </si>
  <si>
    <t>Orica Limited</t>
  </si>
  <si>
    <t>OPT</t>
  </si>
  <si>
    <t>Opthea Limited</t>
  </si>
  <si>
    <t>OML</t>
  </si>
  <si>
    <t>Ooh Media Limited</t>
  </si>
  <si>
    <t>OBL</t>
  </si>
  <si>
    <t>Omni Bridgeway Limited</t>
  </si>
  <si>
    <t>OMH</t>
  </si>
  <si>
    <t>OM Holdings Limited</t>
  </si>
  <si>
    <t>NXL</t>
  </si>
  <si>
    <t>Nuix Limited</t>
  </si>
  <si>
    <t>NUF</t>
  </si>
  <si>
    <t>Nufarm Limited</t>
  </si>
  <si>
    <t>NWH</t>
  </si>
  <si>
    <t>NRW Holdings Limited</t>
  </si>
  <si>
    <t>NVX</t>
  </si>
  <si>
    <t>Novonix Limited</t>
  </si>
  <si>
    <t>NOU</t>
  </si>
  <si>
    <t>Noumi Limited</t>
  </si>
  <si>
    <t>NST</t>
  </si>
  <si>
    <t>Northern Star Resources Ltd</t>
  </si>
  <si>
    <t>NEC</t>
  </si>
  <si>
    <t>Nine Entertainment Co. Holdings Ltd</t>
  </si>
  <si>
    <t>NIC</t>
  </si>
  <si>
    <t>NCK</t>
  </si>
  <si>
    <t>Nick Scali Limited</t>
  </si>
  <si>
    <t>NHF</t>
  </si>
  <si>
    <t>Nib Holdings Limited</t>
  </si>
  <si>
    <t>NXT</t>
  </si>
  <si>
    <t>Nextdc Limited</t>
  </si>
  <si>
    <t>NWS</t>
  </si>
  <si>
    <t>News Corporation</t>
  </si>
  <si>
    <t>NHC</t>
  </si>
  <si>
    <t>New Hope Corporation Limited</t>
  </si>
  <si>
    <t>NWL</t>
  </si>
  <si>
    <t>Netwealth Group Limited</t>
  </si>
  <si>
    <t>NGI</t>
  </si>
  <si>
    <t>Navigator Global Investments Limited</t>
  </si>
  <si>
    <t>NSR</t>
  </si>
  <si>
    <t>National Storage REIT</t>
  </si>
  <si>
    <t>NAB</t>
  </si>
  <si>
    <t>National Australia Bank Limited</t>
  </si>
  <si>
    <t>NAOS Small Cap Opportunities Company Limited</t>
  </si>
  <si>
    <t>NSC</t>
  </si>
  <si>
    <t>NAN</t>
  </si>
  <si>
    <t>Nanosonics Limited</t>
  </si>
  <si>
    <t>MYS</t>
  </si>
  <si>
    <t>MyState Limited</t>
  </si>
  <si>
    <t>MYR</t>
  </si>
  <si>
    <t>Myer Holdings Limited</t>
  </si>
  <si>
    <t>MGX</t>
  </si>
  <si>
    <t>Mount Gibson Iron Limited</t>
  </si>
  <si>
    <t>1MC</t>
  </si>
  <si>
    <t>Morella Corporation Limited</t>
  </si>
  <si>
    <t>MVF</t>
  </si>
  <si>
    <t>Monash Ivf Group Limited</t>
  </si>
  <si>
    <t>MND</t>
  </si>
  <si>
    <t>Monadelphous Group Limited</t>
  </si>
  <si>
    <t>MGR</t>
  </si>
  <si>
    <t>Mirvac Group</t>
  </si>
  <si>
    <t>MIR</t>
  </si>
  <si>
    <t>Mirrabooka Investments Limited</t>
  </si>
  <si>
    <t>MIN</t>
  </si>
  <si>
    <t>Mineral Resources Limited</t>
  </si>
  <si>
    <t>MFF</t>
  </si>
  <si>
    <t>MFF Capital Investments Limited</t>
  </si>
  <si>
    <t>MTS</t>
  </si>
  <si>
    <t>Metcash Limited</t>
  </si>
  <si>
    <t>MLX</t>
  </si>
  <si>
    <t>Metals X Limited</t>
  </si>
  <si>
    <t>MSB</t>
  </si>
  <si>
    <t>Mesoblast Limited</t>
  </si>
  <si>
    <t>MP1</t>
  </si>
  <si>
    <t>Megaport Limited</t>
  </si>
  <si>
    <t>MVP</t>
  </si>
  <si>
    <t>Medical Developments International Limited</t>
  </si>
  <si>
    <t>MPL</t>
  </si>
  <si>
    <t>Medibank Private Limited</t>
  </si>
  <si>
    <t>MMS</t>
  </si>
  <si>
    <t>McMillan Shakespeare Limited</t>
  </si>
  <si>
    <t>MYX</t>
  </si>
  <si>
    <t>Mayne Pharma Group Limited</t>
  </si>
  <si>
    <t>MNS</t>
  </si>
  <si>
    <t>Magnis Energy Technologies Ltd</t>
  </si>
  <si>
    <t>MICH</t>
  </si>
  <si>
    <t>Magellan Infrastructure Fund (Currency Hedged)</t>
  </si>
  <si>
    <t>MGOC</t>
  </si>
  <si>
    <t>Magellan Global Fund (Open Class)(Managed Fund)</t>
  </si>
  <si>
    <t>MHG</t>
  </si>
  <si>
    <t>Magellan Global Equities Fund (Currency Hedged)</t>
  </si>
  <si>
    <t>MFG</t>
  </si>
  <si>
    <t>Magellan Financial Group Limited</t>
  </si>
  <si>
    <t>MQG</t>
  </si>
  <si>
    <t>Macquarie Group Limited</t>
  </si>
  <si>
    <t>MAH</t>
  </si>
  <si>
    <t>MacMahon Holdings Limited</t>
  </si>
  <si>
    <t>LYC</t>
  </si>
  <si>
    <t>Lynas Rare Earths Limited</t>
  </si>
  <si>
    <t>LOV</t>
  </si>
  <si>
    <t>Lovisa Holdings Limited</t>
  </si>
  <si>
    <t>LTR</t>
  </si>
  <si>
    <t>Liontown Resources Limited</t>
  </si>
  <si>
    <t>LIC</t>
  </si>
  <si>
    <t>Lifestyle Communities Limited</t>
  </si>
  <si>
    <t>Life360 Inc.</t>
  </si>
  <si>
    <t>LLC</t>
  </si>
  <si>
    <t>Lend Lease Group</t>
  </si>
  <si>
    <t>KGN</t>
  </si>
  <si>
    <t>Kogan.Com Ltd</t>
  </si>
  <si>
    <t>KCN</t>
  </si>
  <si>
    <t>Kingsgate Consolidated Limited</t>
  </si>
  <si>
    <t>KLS</t>
  </si>
  <si>
    <t>Kelsian Group Limited</t>
  </si>
  <si>
    <t>KMD</t>
  </si>
  <si>
    <t>KAR</t>
  </si>
  <si>
    <t>Karoon Energy Limited</t>
  </si>
  <si>
    <t>JMS</t>
  </si>
  <si>
    <t>Jupiter Mines Limited</t>
  </si>
  <si>
    <t>JNO</t>
  </si>
  <si>
    <t>Juno Minerals Limited</t>
  </si>
  <si>
    <t>JIN</t>
  </si>
  <si>
    <t>Jumbo Interactive Limited</t>
  </si>
  <si>
    <t>JLG</t>
  </si>
  <si>
    <t>Johns Lyng Group Limited</t>
  </si>
  <si>
    <t>JBH</t>
  </si>
  <si>
    <t>JB Hi-Fi Limited</t>
  </si>
  <si>
    <t>JHX</t>
  </si>
  <si>
    <t>James Hardie Industries PLC</t>
  </si>
  <si>
    <t>IGL</t>
  </si>
  <si>
    <t>Ive Group Limited</t>
  </si>
  <si>
    <t>IHEB</t>
  </si>
  <si>
    <t>iShares J.P. Morgan USD Emerging Markets Bond (AUD Hedged)</t>
  </si>
  <si>
    <t>IRE</t>
  </si>
  <si>
    <t>Iress Limited</t>
  </si>
  <si>
    <t>IPH</t>
  </si>
  <si>
    <t>IPH Limited</t>
  </si>
  <si>
    <t>INR</t>
  </si>
  <si>
    <t>Ioneer Limited</t>
  </si>
  <si>
    <t>IRI</t>
  </si>
  <si>
    <t>Integrated Research Limited</t>
  </si>
  <si>
    <t>IDX</t>
  </si>
  <si>
    <t>Integral Diagnostics Limited</t>
  </si>
  <si>
    <t>IAG</t>
  </si>
  <si>
    <t>Insurance Australia Group Limited</t>
  </si>
  <si>
    <t>IFL</t>
  </si>
  <si>
    <t>Insignia Financial Ltd</t>
  </si>
  <si>
    <t>ING</t>
  </si>
  <si>
    <t>Inghams Group Limited</t>
  </si>
  <si>
    <t>INA</t>
  </si>
  <si>
    <t>Ingenia Communities Group Stapled</t>
  </si>
  <si>
    <t>IFM</t>
  </si>
  <si>
    <t>Infomedia LTD</t>
  </si>
  <si>
    <t>IMU</t>
  </si>
  <si>
    <t>Imugene Limited</t>
  </si>
  <si>
    <t>IPD</t>
  </si>
  <si>
    <t>Impedimed Limited</t>
  </si>
  <si>
    <t>IMD</t>
  </si>
  <si>
    <t>Imdex Limited</t>
  </si>
  <si>
    <t>ILU</t>
  </si>
  <si>
    <t>Iluka Resources Limited</t>
  </si>
  <si>
    <t>IGO</t>
  </si>
  <si>
    <t>IGO Limited</t>
  </si>
  <si>
    <t>IEL</t>
  </si>
  <si>
    <t>IDP Education Limited</t>
  </si>
  <si>
    <t>HUM</t>
  </si>
  <si>
    <t>HUMM GROUP LIMITED</t>
  </si>
  <si>
    <t>HUB</t>
  </si>
  <si>
    <t>HUB24 Limited</t>
  </si>
  <si>
    <t>HDN</t>
  </si>
  <si>
    <t>Homeco Daily Needs REIT</t>
  </si>
  <si>
    <t>HFR</t>
  </si>
  <si>
    <t>Highfield Resources Limited</t>
  </si>
  <si>
    <t>HLS</t>
  </si>
  <si>
    <t>Healius Limited</t>
  </si>
  <si>
    <t>HHY</t>
  </si>
  <si>
    <t>HVN</t>
  </si>
  <si>
    <t>Harvey Norman Holdings Limited</t>
  </si>
  <si>
    <t>HSN</t>
  </si>
  <si>
    <t>Hansen Technologies Limited</t>
  </si>
  <si>
    <t>GWA</t>
  </si>
  <si>
    <t>GWA Group Limited</t>
  </si>
  <si>
    <t>GOZ</t>
  </si>
  <si>
    <t>Growthpoint Properties Australia</t>
  </si>
  <si>
    <t>GNC</t>
  </si>
  <si>
    <t>Graincorp Limited</t>
  </si>
  <si>
    <t>GPT</t>
  </si>
  <si>
    <t>GPT Group</t>
  </si>
  <si>
    <t>GMG</t>
  </si>
  <si>
    <t>Goodman Group</t>
  </si>
  <si>
    <t>GOR</t>
  </si>
  <si>
    <t>Gold Road Resources Limited</t>
  </si>
  <si>
    <t>PMGOLD</t>
  </si>
  <si>
    <t>Gold Corporation GCBCS</t>
  </si>
  <si>
    <t>GDI</t>
  </si>
  <si>
    <t>GDI Property Group Stapled</t>
  </si>
  <si>
    <t>GEM</t>
  </si>
  <si>
    <t>G8 Education Limited</t>
  </si>
  <si>
    <t>FDM</t>
  </si>
  <si>
    <t>FMG</t>
  </si>
  <si>
    <t>FLT</t>
  </si>
  <si>
    <t>Flight Centre Travel Group Limited</t>
  </si>
  <si>
    <t>FBU</t>
  </si>
  <si>
    <t>Fletcher Building Limited</t>
  </si>
  <si>
    <t>FWD</t>
  </si>
  <si>
    <t>Fleetwood Limited</t>
  </si>
  <si>
    <t>FPH</t>
  </si>
  <si>
    <t>Fisher and Paykel Healthcare Corp Ltd</t>
  </si>
  <si>
    <t>FEMX</t>
  </si>
  <si>
    <t>Fidelity Global Emerging Markets Fund (Managed Fund)</t>
  </si>
  <si>
    <t>FAR</t>
  </si>
  <si>
    <t>FAR Limited</t>
  </si>
  <si>
    <t>FAL</t>
  </si>
  <si>
    <t>Falcon Metals Ltd</t>
  </si>
  <si>
    <t>EVN</t>
  </si>
  <si>
    <t>Evolution Mining Limited</t>
  </si>
  <si>
    <t>EVT</t>
  </si>
  <si>
    <t>Event Hospitality and Entertainment Ltd</t>
  </si>
  <si>
    <t>EWC</t>
  </si>
  <si>
    <t>Energy World Corporation Ltd</t>
  </si>
  <si>
    <t>EDV</t>
  </si>
  <si>
    <t>Endeavor Group Limited</t>
  </si>
  <si>
    <t>EML</t>
  </si>
  <si>
    <t>EML Payments Limited</t>
  </si>
  <si>
    <t>EHL</t>
  </si>
  <si>
    <t>Emeco Holdings Limited</t>
  </si>
  <si>
    <t>EOS</t>
  </si>
  <si>
    <t>Electro Optic Systems Holdings Limited</t>
  </si>
  <si>
    <t>ELD</t>
  </si>
  <si>
    <t>Elders Limited</t>
  </si>
  <si>
    <t>APE</t>
  </si>
  <si>
    <t>Eagers Automotive Limited</t>
  </si>
  <si>
    <t>DUB</t>
  </si>
  <si>
    <t>Dubber Corporation Limited</t>
  </si>
  <si>
    <t>DOW</t>
  </si>
  <si>
    <t>Downer EDI Limited</t>
  </si>
  <si>
    <t>DNA</t>
  </si>
  <si>
    <t>Donaco International Limited</t>
  </si>
  <si>
    <t>DMP</t>
  </si>
  <si>
    <t>Domino's Pizza Enterprises Limited</t>
  </si>
  <si>
    <t>DHG</t>
  </si>
  <si>
    <t>Domain Holdings Australia Limited</t>
  </si>
  <si>
    <t>DJW</t>
  </si>
  <si>
    <t>Djerriwarrh Investments Limited</t>
  </si>
  <si>
    <t>DUI</t>
  </si>
  <si>
    <t>Diversified United Investment Limited</t>
  </si>
  <si>
    <t>DDR</t>
  </si>
  <si>
    <t>Dicker Data Limited</t>
  </si>
  <si>
    <t>DXS</t>
  </si>
  <si>
    <t>DEXUS Property Group</t>
  </si>
  <si>
    <t>DXI</t>
  </si>
  <si>
    <t>Dexus Industria Reit</t>
  </si>
  <si>
    <t>DRR</t>
  </si>
  <si>
    <t>Deterra Royalties Limited</t>
  </si>
  <si>
    <t>DTL</t>
  </si>
  <si>
    <t>Data 3 Limited</t>
  </si>
  <si>
    <t>DBI</t>
  </si>
  <si>
    <t>Dalrymple Bay Infrastructure Limited</t>
  </si>
  <si>
    <t>CSL</t>
  </si>
  <si>
    <t>CSL LIMITED</t>
  </si>
  <si>
    <t>CMW</t>
  </si>
  <si>
    <t>Cromwell Property Group</t>
  </si>
  <si>
    <t>CCP</t>
  </si>
  <si>
    <t>Credit Corp Group Limited</t>
  </si>
  <si>
    <t>CTD</t>
  </si>
  <si>
    <t>Corporate Travel Management Ltd</t>
  </si>
  <si>
    <t>CRN</t>
  </si>
  <si>
    <t>Coronado Global Resources Inc.</t>
  </si>
  <si>
    <t>CPU</t>
  </si>
  <si>
    <t>Computershare Limited</t>
  </si>
  <si>
    <t>CBA</t>
  </si>
  <si>
    <t>Commonwealth Bank of Australia</t>
  </si>
  <si>
    <t>CKF</t>
  </si>
  <si>
    <t>Collins Foods Limited</t>
  </si>
  <si>
    <t>COL</t>
  </si>
  <si>
    <t>Coles Group Limited</t>
  </si>
  <si>
    <t>CDA</t>
  </si>
  <si>
    <t>Codan Limited</t>
  </si>
  <si>
    <t>COH</t>
  </si>
  <si>
    <t>Cochlear Limited</t>
  </si>
  <si>
    <t>CUV</t>
  </si>
  <si>
    <t>Clinuvel Pharmaceuticals Limited</t>
  </si>
  <si>
    <t>CWY</t>
  </si>
  <si>
    <t>Cleanaway Waste Management Limited</t>
  </si>
  <si>
    <t>CNQ</t>
  </si>
  <si>
    <t>Clean TeQ Water Limited</t>
  </si>
  <si>
    <t>CCX</t>
  </si>
  <si>
    <t>City Chic Collective Limited</t>
  </si>
  <si>
    <t>CNU</t>
  </si>
  <si>
    <t>Chorus Limited NZ</t>
  </si>
  <si>
    <t>CQE</t>
  </si>
  <si>
    <t>Charter Hall Social Infrastructure REIT</t>
  </si>
  <si>
    <t>CQR</t>
  </si>
  <si>
    <t>Charter Hall Retail REIT</t>
  </si>
  <si>
    <t>CLW</t>
  </si>
  <si>
    <t>Charter Hall Long Wale REIT</t>
  </si>
  <si>
    <t>CHC</t>
  </si>
  <si>
    <t>Charter Hall Group</t>
  </si>
  <si>
    <t>CIA</t>
  </si>
  <si>
    <t>Champion Iron Limited</t>
  </si>
  <si>
    <t>CGF</t>
  </si>
  <si>
    <t>Challenger Limited</t>
  </si>
  <si>
    <t>CHN</t>
  </si>
  <si>
    <t>Chalice Mining Limited</t>
  </si>
  <si>
    <t>COF</t>
  </si>
  <si>
    <t>Centuria Office REIT</t>
  </si>
  <si>
    <t>CIP</t>
  </si>
  <si>
    <t>CENTURIA INDUSTRIAL REIT</t>
  </si>
  <si>
    <t>CNI</t>
  </si>
  <si>
    <t>Centuria Capital Group</t>
  </si>
  <si>
    <t>CWP</t>
  </si>
  <si>
    <t>Cedar Woods Properties Limited</t>
  </si>
  <si>
    <t>CCV</t>
  </si>
  <si>
    <t>Cash Converters International</t>
  </si>
  <si>
    <t>CAR</t>
  </si>
  <si>
    <t>CVN</t>
  </si>
  <si>
    <t>Carnarvon Energy Limited</t>
  </si>
  <si>
    <t>CMM</t>
  </si>
  <si>
    <t>Capricorn Metals Limited</t>
  </si>
  <si>
    <t>BWP</t>
  </si>
  <si>
    <t>BWP Trust</t>
  </si>
  <si>
    <t>BRU</t>
  </si>
  <si>
    <t>Buru Energy Limited</t>
  </si>
  <si>
    <t>BUB</t>
  </si>
  <si>
    <t>Bubs Australia Limited</t>
  </si>
  <si>
    <t>BKW</t>
  </si>
  <si>
    <t>Brickworks Limited</t>
  </si>
  <si>
    <t>BRG</t>
  </si>
  <si>
    <t>Breville Group Limited</t>
  </si>
  <si>
    <t>BVS</t>
  </si>
  <si>
    <t>Bravura Solutions Limited</t>
  </si>
  <si>
    <t>BXB</t>
  </si>
  <si>
    <t>Brambles Limited</t>
  </si>
  <si>
    <t>BRN</t>
  </si>
  <si>
    <t>Brainchip Holdings Ltd</t>
  </si>
  <si>
    <t>BSL</t>
  </si>
  <si>
    <t>Bluescope Steel Limited</t>
  </si>
  <si>
    <t>BKI</t>
  </si>
  <si>
    <t>BKI Investment Company Limited</t>
  </si>
  <si>
    <t>BHP</t>
  </si>
  <si>
    <t>BHP Group Limited</t>
  </si>
  <si>
    <t>BET</t>
  </si>
  <si>
    <t>Betmakers Technology Group Limited</t>
  </si>
  <si>
    <t>UMAX</t>
  </si>
  <si>
    <t>BetaShares S&amp;P500 Yield Maximiser Fund</t>
  </si>
  <si>
    <t>WRLD</t>
  </si>
  <si>
    <t>BetaShares Managed Risk Global Share Fund</t>
  </si>
  <si>
    <t>AUST</t>
  </si>
  <si>
    <t>BetaShares Managed Risk Australian Share Fund</t>
  </si>
  <si>
    <t>GGUS</t>
  </si>
  <si>
    <t>BetaShares Geared U.S. Equity - Currency Hedged Fund</t>
  </si>
  <si>
    <t>GEAR</t>
  </si>
  <si>
    <t>BetaShares Geared Australian Equity Fund (Hedge Fund)</t>
  </si>
  <si>
    <t>YMAX</t>
  </si>
  <si>
    <t>BetaShares Australian Top 20 Equity Yield Maximiser Fund</t>
  </si>
  <si>
    <t>BEAR</t>
  </si>
  <si>
    <t>BetaShares Australian Equities Bear (Hedge Fund)</t>
  </si>
  <si>
    <t>HVST</t>
  </si>
  <si>
    <t>BetaShares Australian Dividend Harvester Fund</t>
  </si>
  <si>
    <t>BEN</t>
  </si>
  <si>
    <t>Bendigo and Adelaide Bank Limited</t>
  </si>
  <si>
    <t>BGL</t>
  </si>
  <si>
    <t>Bellevue Gold Limited</t>
  </si>
  <si>
    <t>BGA</t>
  </si>
  <si>
    <t>Bega Cheese Limited</t>
  </si>
  <si>
    <t>BPT</t>
  </si>
  <si>
    <t>Beach Energy Limited</t>
  </si>
  <si>
    <t>BCI</t>
  </si>
  <si>
    <t>BC Iron Limited</t>
  </si>
  <si>
    <t>BAP</t>
  </si>
  <si>
    <t>Bapcor Limited</t>
  </si>
  <si>
    <t>BOQ</t>
  </si>
  <si>
    <t>Bank of Queensland Limited</t>
  </si>
  <si>
    <t>BBN</t>
  </si>
  <si>
    <t>Baby Bunting Group Limited</t>
  </si>
  <si>
    <t>AVH</t>
  </si>
  <si>
    <t>Avita Medical Inc</t>
  </si>
  <si>
    <t>ASM</t>
  </si>
  <si>
    <t>Australian Strategic Materials Limited</t>
  </si>
  <si>
    <t>AFI</t>
  </si>
  <si>
    <t>Australian Foundation Investment Company Limited</t>
  </si>
  <si>
    <t>AFG</t>
  </si>
  <si>
    <t>Australian Finance Group Ltd</t>
  </si>
  <si>
    <t>AEF</t>
  </si>
  <si>
    <t>Australian Ethical Investment Limited</t>
  </si>
  <si>
    <t>AAC</t>
  </si>
  <si>
    <t>Australian Agricultural Company Ltd</t>
  </si>
  <si>
    <t>ANZ</t>
  </si>
  <si>
    <t>Australia And New Zealand Banking Group Limited</t>
  </si>
  <si>
    <t>ASB</t>
  </si>
  <si>
    <t>Austal Limited</t>
  </si>
  <si>
    <t>AZJ</t>
  </si>
  <si>
    <t>Aurizon Holdings Limited</t>
  </si>
  <si>
    <t>AMI</t>
  </si>
  <si>
    <t>Aurelia Metals Limited</t>
  </si>
  <si>
    <t>AD8</t>
  </si>
  <si>
    <t>Audinate Group Limited</t>
  </si>
  <si>
    <t>AIA</t>
  </si>
  <si>
    <t>Auckland International Airport Limited NZ</t>
  </si>
  <si>
    <t>ALX</t>
  </si>
  <si>
    <t>Atlas Arteria</t>
  </si>
  <si>
    <t>ASX Limited</t>
  </si>
  <si>
    <t>ALL</t>
  </si>
  <si>
    <t>Aristocrat Leisure Limited</t>
  </si>
  <si>
    <t>ARG</t>
  </si>
  <si>
    <t>Argo Investments Limited</t>
  </si>
  <si>
    <t>ARF</t>
  </si>
  <si>
    <t>Arena Reit Stapled</t>
  </si>
  <si>
    <t>ARB</t>
  </si>
  <si>
    <t>ARB Corporation Limited</t>
  </si>
  <si>
    <t>APX</t>
  </si>
  <si>
    <t>Appen Limited</t>
  </si>
  <si>
    <t>APA</t>
  </si>
  <si>
    <t>APA Group</t>
  </si>
  <si>
    <t>ANN</t>
  </si>
  <si>
    <t>Ansell Limited</t>
  </si>
  <si>
    <t>ALD</t>
  </si>
  <si>
    <t>Ampol Limited</t>
  </si>
  <si>
    <t>AMP</t>
  </si>
  <si>
    <t>AMP Limited</t>
  </si>
  <si>
    <t>AMC</t>
  </si>
  <si>
    <t>Amcor Plc</t>
  </si>
  <si>
    <t>AMH</t>
  </si>
  <si>
    <t>AMCIL Limited</t>
  </si>
  <si>
    <t>AMA</t>
  </si>
  <si>
    <t>AMA Group Limited</t>
  </si>
  <si>
    <t>ALQ</t>
  </si>
  <si>
    <t>ALS Limited</t>
  </si>
  <si>
    <t>ALK</t>
  </si>
  <si>
    <t>Alkane Resources Limited</t>
  </si>
  <si>
    <t>AJX</t>
  </si>
  <si>
    <t>Alexium International Group Ltd</t>
  </si>
  <si>
    <t>AGI</t>
  </si>
  <si>
    <t>Ainsworth Game Technology Ltd</t>
  </si>
  <si>
    <t>AGL</t>
  </si>
  <si>
    <t>AGL Energy Limited</t>
  </si>
  <si>
    <t>ADH</t>
  </si>
  <si>
    <t>Adairs Limited</t>
  </si>
  <si>
    <t>XARO</t>
  </si>
  <si>
    <t>ActiveX Ardea Real Outcome Bond Fund (Managed Fund)</t>
  </si>
  <si>
    <t>ACR</t>
  </si>
  <si>
    <t>Acrux Limited</t>
  </si>
  <si>
    <t>AX1</t>
  </si>
  <si>
    <t>Accent Group Limited</t>
  </si>
  <si>
    <t>Weighting</t>
  </si>
  <si>
    <t xml:space="preserve">Value (AUD) </t>
  </si>
  <si>
    <t>Units held</t>
  </si>
  <si>
    <t>Security Identifier</t>
  </si>
  <si>
    <t>Stock Exchange Code</t>
  </si>
  <si>
    <t>Name/kind of investment item</t>
  </si>
  <si>
    <t>Listed Equity</t>
  </si>
  <si>
    <t xml:space="preserve">Asset type: </t>
  </si>
  <si>
    <t>Summary</t>
  </si>
  <si>
    <t>Portfolio Holdings Information for Investment option:</t>
  </si>
  <si>
    <t>(regulations 7.9.07Z and 7.9.07ZA)</t>
  </si>
  <si>
    <t>Schedule 8D—Tables for reporting portfolio holding information</t>
  </si>
  <si>
    <t>AUD</t>
  </si>
  <si>
    <t>Cash</t>
  </si>
  <si>
    <t>Cash - Term Deposits</t>
  </si>
  <si>
    <t>ING Bank (Australia) Limited</t>
  </si>
  <si>
    <t xml:space="preserve">Currency </t>
  </si>
  <si>
    <t>Asset Class</t>
  </si>
  <si>
    <t xml:space="preserve">Name of Institution </t>
  </si>
  <si>
    <t>Cash Hub</t>
  </si>
  <si>
    <t>AUMS</t>
  </si>
  <si>
    <t xml:space="preserve">Managed: </t>
  </si>
  <si>
    <t>n/a</t>
  </si>
  <si>
    <t>Fixed Income</t>
  </si>
  <si>
    <t>Managed:</t>
  </si>
  <si>
    <t>Externally</t>
  </si>
  <si>
    <t>Name of Fund Manager</t>
  </si>
  <si>
    <t>Security Identifier (or APIR for Managed Funds)</t>
  </si>
  <si>
    <t>Asset Class Domicile Type</t>
  </si>
  <si>
    <t>Investment Listing Type</t>
  </si>
  <si>
    <t>N/A</t>
  </si>
  <si>
    <t>Australian Domicile</t>
  </si>
  <si>
    <t>Listed</t>
  </si>
  <si>
    <t>International Domicile</t>
  </si>
  <si>
    <t>Unlisted</t>
  </si>
  <si>
    <t>Equity</t>
  </si>
  <si>
    <t>Property</t>
  </si>
  <si>
    <t>Infrastructure</t>
  </si>
  <si>
    <t>State Street Global Advisors Asia Ltd</t>
  </si>
  <si>
    <t>Units Held</t>
  </si>
  <si>
    <t>Name/Kind of Investment Item</t>
  </si>
  <si>
    <t>If Applicable, Name/Kind of Investment Item</t>
  </si>
  <si>
    <t>If Applicable, APIR for Managed Funds</t>
  </si>
  <si>
    <t>Check</t>
  </si>
  <si>
    <t>29Metals Limited</t>
  </si>
  <si>
    <t>Aussie Broadband Limited</t>
  </si>
  <si>
    <t>AVZ Minerals Limited</t>
  </si>
  <si>
    <t>BETASHARES FTSE RAFI U.S. 1000 ETF</t>
  </si>
  <si>
    <t>Calix Limited</t>
  </si>
  <si>
    <t>Core Lithium Limited</t>
  </si>
  <si>
    <t>Firefinch Limited</t>
  </si>
  <si>
    <t>Freedom Energy Corporation Ltd</t>
  </si>
  <si>
    <t>Jervois Global Limited</t>
  </si>
  <si>
    <t>Judo Capital Holdings Limited</t>
  </si>
  <si>
    <t>KMD Brands Limited</t>
  </si>
  <si>
    <t>Lake Resources N.L.</t>
  </si>
  <si>
    <t>Leo Lithium Limited</t>
  </si>
  <si>
    <t>MA Financial Group Limited</t>
  </si>
  <si>
    <t>Nickel Industries Limited</t>
  </si>
  <si>
    <t>PRT Company Limited</t>
  </si>
  <si>
    <t>Sayona Mining Limited</t>
  </si>
  <si>
    <t>Siteminder Limited</t>
  </si>
  <si>
    <t>Ten Sixty Four Limited</t>
  </si>
  <si>
    <t>The Lottery Corporation Limited</t>
  </si>
  <si>
    <t>VANGUARD AUSTRALIAN SHARES INDEX ETF</t>
  </si>
  <si>
    <t>VANGUARD MSCI INDEX INTERNATIONAL SHARES ETF</t>
  </si>
  <si>
    <t>Woodside Energy Group Ltd</t>
  </si>
  <si>
    <t>29M</t>
  </si>
  <si>
    <t>ABB</t>
  </si>
  <si>
    <t>AVZ</t>
  </si>
  <si>
    <t>CXL</t>
  </si>
  <si>
    <t>CXO</t>
  </si>
  <si>
    <t>FFX</t>
  </si>
  <si>
    <t>JRV</t>
  </si>
  <si>
    <t>JDO</t>
  </si>
  <si>
    <t>LKE</t>
  </si>
  <si>
    <t>LLL</t>
  </si>
  <si>
    <t>MAF</t>
  </si>
  <si>
    <t>MFGO</t>
  </si>
  <si>
    <t>SYA</t>
  </si>
  <si>
    <t>SDR</t>
  </si>
  <si>
    <t>X64</t>
  </si>
  <si>
    <t>TLC</t>
  </si>
  <si>
    <t>WDS</t>
  </si>
  <si>
    <t>ZIP</t>
  </si>
  <si>
    <t>Cash Term Deposits</t>
  </si>
  <si>
    <t>5EA</t>
  </si>
  <si>
    <t>5E Advanced Materials Inc.</t>
  </si>
  <si>
    <t>ACL</t>
  </si>
  <si>
    <t>Australian Clinical Labs Limited</t>
  </si>
  <si>
    <t>AGY</t>
  </si>
  <si>
    <t>Argosy Minerals Limited</t>
  </si>
  <si>
    <t>ARU</t>
  </si>
  <si>
    <t>Arafura Rare Earths Limited</t>
  </si>
  <si>
    <t>AUB</t>
  </si>
  <si>
    <t>AUB Group Limited</t>
  </si>
  <si>
    <t>BOE</t>
  </si>
  <si>
    <t>Boss Energy Limited</t>
  </si>
  <si>
    <t>DYL</t>
  </si>
  <si>
    <t>Deep Yellow Limited</t>
  </si>
  <si>
    <t>GRR</t>
  </si>
  <si>
    <t>Grange Resources Limited</t>
  </si>
  <si>
    <t>HHY Fund</t>
  </si>
  <si>
    <t>HLI</t>
  </si>
  <si>
    <t>Helia Group Limited</t>
  </si>
  <si>
    <t>MGH</t>
  </si>
  <si>
    <t>Maas Group Holdings Limited</t>
  </si>
  <si>
    <t>NEU</t>
  </si>
  <si>
    <t>Neuren Pharmaceuticals Limited</t>
  </si>
  <si>
    <t>NMT</t>
  </si>
  <si>
    <t>Neometals Limited</t>
  </si>
  <si>
    <t>OFX Group Limited</t>
  </si>
  <si>
    <t>Perenti Limited</t>
  </si>
  <si>
    <t>PWH</t>
  </si>
  <si>
    <t>Pwr Holdings Limited</t>
  </si>
  <si>
    <t>PXA</t>
  </si>
  <si>
    <t>Pexa Group Limited</t>
  </si>
  <si>
    <t>RGN</t>
  </si>
  <si>
    <t>Region Group</t>
  </si>
  <si>
    <t>SP1</t>
  </si>
  <si>
    <t>Southern Cross Payments Ltd</t>
  </si>
  <si>
    <t>SVR</t>
  </si>
  <si>
    <t>Solvar Limited</t>
  </si>
  <si>
    <t>Telstra Group Limited</t>
  </si>
  <si>
    <t>VNT</t>
  </si>
  <si>
    <t>Ventia Services Group Limited</t>
  </si>
  <si>
    <t>Whitefield Industrials Limited</t>
  </si>
  <si>
    <t>A1N</t>
  </si>
  <si>
    <t>ADT</t>
  </si>
  <si>
    <t>BCB</t>
  </si>
  <si>
    <t>EBO</t>
  </si>
  <si>
    <t>FPR</t>
  </si>
  <si>
    <t>GMD</t>
  </si>
  <si>
    <t>HAS</t>
  </si>
  <si>
    <t>RNU</t>
  </si>
  <si>
    <t>SLX</t>
  </si>
  <si>
    <t>TER</t>
  </si>
  <si>
    <t>TLG</t>
  </si>
  <si>
    <t>WBT</t>
  </si>
  <si>
    <t>ARN Media Limited</t>
  </si>
  <si>
    <t>Adriatic Metals PLC</t>
  </si>
  <si>
    <t>Bowen Coking Coal Limited</t>
  </si>
  <si>
    <t>EBOS Group Limited</t>
  </si>
  <si>
    <t>FleetPartners Group Limited</t>
  </si>
  <si>
    <t>Genesis Minerals Limited</t>
  </si>
  <si>
    <t>Hastings Technology Metals Limited</t>
  </si>
  <si>
    <t>Renascor Resources Limited</t>
  </si>
  <si>
    <t>Silex Systems Limited</t>
  </si>
  <si>
    <t>Terracom Limited</t>
  </si>
  <si>
    <t>Talga Group Limited</t>
  </si>
  <si>
    <t>Weebit Nano Limited</t>
  </si>
  <si>
    <t>A4N</t>
  </si>
  <si>
    <t>Alpha HPA Limited</t>
  </si>
  <si>
    <t>ABG</t>
  </si>
  <si>
    <t>Abacus Group</t>
  </si>
  <si>
    <t>ASK</t>
  </si>
  <si>
    <t>Abacus Storage King</t>
  </si>
  <si>
    <t>ATG</t>
  </si>
  <si>
    <t>Articore Group Limited</t>
  </si>
  <si>
    <t>CAR Group Limited</t>
  </si>
  <si>
    <t>CEH</t>
  </si>
  <si>
    <t>Coast Entertainment Holdings Limited</t>
  </si>
  <si>
    <t>CTT</t>
  </si>
  <si>
    <t>Cettire Limited</t>
  </si>
  <si>
    <t>EMR</t>
  </si>
  <si>
    <t>Emerald Resources NL</t>
  </si>
  <si>
    <t>Fortescue Ltd</t>
  </si>
  <si>
    <t>HCW</t>
  </si>
  <si>
    <t>HealthCo Healthcare and Wellness REIT</t>
  </si>
  <si>
    <t>MAQ</t>
  </si>
  <si>
    <t>Macquarie Technology Group Limited</t>
  </si>
  <si>
    <t>NEM</t>
  </si>
  <si>
    <t>Newmont Corporation</t>
  </si>
  <si>
    <t>PMT</t>
  </si>
  <si>
    <t>Patriot Battery Metals Inc.</t>
  </si>
  <si>
    <t>QRI</t>
  </si>
  <si>
    <t>Qualitas Real Estate Income Fund</t>
  </si>
  <si>
    <t>SMR</t>
  </si>
  <si>
    <t>Stanmore Resources Limited</t>
  </si>
  <si>
    <t>VSL</t>
  </si>
  <si>
    <t>Vulcan Steel Limited</t>
  </si>
  <si>
    <t>Mercer Investments (Australia) Limited</t>
  </si>
  <si>
    <t>ADV0058AU</t>
  </si>
  <si>
    <t>Mercer Australian Shares Fund Asset Class</t>
  </si>
  <si>
    <t>Mercer Pass Aust Shares Fund Asset Class</t>
  </si>
  <si>
    <t>Mercer Intnl Shares Fund Asset Class</t>
  </si>
  <si>
    <t>Mercer Pass Intnl Shares Fund Asset Class</t>
  </si>
  <si>
    <t>Mercer Global List Prop Fund Asset Class</t>
  </si>
  <si>
    <t>Mercer Pass Glob List Prop Fd Asset Class</t>
  </si>
  <si>
    <t>Mercer Global List Infra Fund Asset Class</t>
  </si>
  <si>
    <t>Mercer Pass Glob List Infr Fd Asset Class</t>
  </si>
  <si>
    <t>Mercer Aust Sov Bond Fd Class1 Asset Class</t>
  </si>
  <si>
    <t>Mercer Glob Sov Bond Fd Cl 1 Asset Class</t>
  </si>
  <si>
    <t>Mercer Global Credit Fund Asset Class</t>
  </si>
  <si>
    <t>Mercer Cash Fund - Cash Units Asset Class</t>
  </si>
  <si>
    <t>Mercer Pass Aust List Prop Fd Asset Class</t>
  </si>
  <si>
    <t>Mercer Index Aust FI Fund Asset Class</t>
  </si>
  <si>
    <t>Mercer Indexed Intnl FI Fund Asset Class</t>
  </si>
  <si>
    <t>MIN0006AU</t>
  </si>
  <si>
    <t>NCL0002AU</t>
  </si>
  <si>
    <t>MIN0015AU</t>
  </si>
  <si>
    <t>NCL0004AU</t>
  </si>
  <si>
    <t>MIN0023AU</t>
  </si>
  <si>
    <t>NCL0010AU</t>
  </si>
  <si>
    <t>MIN0033AU</t>
  </si>
  <si>
    <t>NCL0012AU</t>
  </si>
  <si>
    <t>MIN0030AU</t>
  </si>
  <si>
    <t>MIN0028AU</t>
  </si>
  <si>
    <t>MIN0032AU</t>
  </si>
  <si>
    <t>MIN0008AU</t>
  </si>
  <si>
    <t>MIN0029AU</t>
  </si>
  <si>
    <t>ADV0064AU</t>
  </si>
  <si>
    <t>1SAX</t>
  </si>
  <si>
    <t>1SAN</t>
  </si>
  <si>
    <t>1SAU</t>
  </si>
  <si>
    <t>1SAH</t>
  </si>
  <si>
    <t>1SAL</t>
  </si>
  <si>
    <t>1SAG</t>
  </si>
  <si>
    <t>1SAV</t>
  </si>
  <si>
    <t>1SAW</t>
  </si>
  <si>
    <t>1SAY</t>
  </si>
  <si>
    <t>1SAF</t>
  </si>
  <si>
    <t>1SAJ</t>
  </si>
  <si>
    <t>1SAZ</t>
  </si>
  <si>
    <t>1SAM</t>
  </si>
  <si>
    <t>1SA5</t>
  </si>
  <si>
    <t>1SAR</t>
  </si>
  <si>
    <t>1SAP</t>
  </si>
  <si>
    <t>1SA3</t>
  </si>
  <si>
    <t>1SAS</t>
  </si>
  <si>
    <t>1SA6</t>
  </si>
  <si>
    <t>1SA4</t>
  </si>
  <si>
    <t>1SAQ</t>
  </si>
  <si>
    <t>1SA2</t>
  </si>
  <si>
    <t>Listed Securities</t>
  </si>
  <si>
    <t>Growth Option - Super</t>
  </si>
  <si>
    <t>Growth Option - Pension</t>
  </si>
  <si>
    <t>High Growth Option - Super</t>
  </si>
  <si>
    <t>High Growth Option - Pension</t>
  </si>
  <si>
    <t>Moderate Option - Pension</t>
  </si>
  <si>
    <t>Moderate Option - Super</t>
  </si>
  <si>
    <t>Conservative Option - Pension</t>
  </si>
  <si>
    <t>Conservative Option - Super</t>
  </si>
  <si>
    <t>International Shares Option - Pension</t>
  </si>
  <si>
    <t>International Shares Option - Super</t>
  </si>
  <si>
    <t>Diversified Shares Option - Pension</t>
  </si>
  <si>
    <t>Diversified Shares Option - Super</t>
  </si>
  <si>
    <t>Australian Shares Option - Pension</t>
  </si>
  <si>
    <t>Australian Shares Option - Super</t>
  </si>
  <si>
    <t>Australian Listed Property Option - Pension</t>
  </si>
  <si>
    <t>Australian Listed Property Option - Super</t>
  </si>
  <si>
    <t>Cash Option - Super</t>
  </si>
  <si>
    <t>Cash Option - Pension</t>
  </si>
  <si>
    <t>Australian Fixed Interest Option - Pension</t>
  </si>
  <si>
    <t>Australian Fixed Interest Option - Super</t>
  </si>
  <si>
    <t>International Fixed Interest Option - Pension</t>
  </si>
  <si>
    <t>International Fixed Interest Option - Super</t>
  </si>
  <si>
    <t>Cash at bank</t>
  </si>
  <si>
    <t>Cash at Bank</t>
  </si>
  <si>
    <t>OneSuper</t>
  </si>
  <si>
    <t>Portfolio Holdings Disclosure (PHD)</t>
  </si>
  <si>
    <t xml:space="preserve">PHD information must be published twice each year within 90 days of the reporting period. This means that for holdings as at 31 December and 30 June will be published by 31 March and 30 September respectively. </t>
  </si>
  <si>
    <t>Please note that the managed investment options' values reflect members invested in those options across the entirety of OneSuper and are not necessarily attributable solely to Living Super members.</t>
  </si>
  <si>
    <t>5GN</t>
  </si>
  <si>
    <t>5G Networks Limited</t>
  </si>
  <si>
    <t>AAI</t>
  </si>
  <si>
    <t>Alcoa Corporation</t>
  </si>
  <si>
    <t>AEL</t>
  </si>
  <si>
    <t>Amplitude Energy Limited</t>
  </si>
  <si>
    <t>AOV</t>
  </si>
  <si>
    <t>Amotiv Limited</t>
  </si>
  <si>
    <t>BMN</t>
  </si>
  <si>
    <t>Bannerman Energy Limited</t>
  </si>
  <si>
    <t>BOT</t>
  </si>
  <si>
    <t>Botanix Pharmaceuticals</t>
  </si>
  <si>
    <t>CAT</t>
  </si>
  <si>
    <t>Catapult Group International Ltd</t>
  </si>
  <si>
    <t>CSC</t>
  </si>
  <si>
    <t>Capstone Copper Corp.</t>
  </si>
  <si>
    <t>CU6</t>
  </si>
  <si>
    <t>Clarity Pharmaceuticals Limited</t>
  </si>
  <si>
    <t>CYL</t>
  </si>
  <si>
    <t>Catalyst Metals Limited</t>
  </si>
  <si>
    <t>DNL</t>
  </si>
  <si>
    <t>Dyno Nobel Limited</t>
  </si>
  <si>
    <t>DRO</t>
  </si>
  <si>
    <t>DroneShield Limited</t>
  </si>
  <si>
    <t>DVP</t>
  </si>
  <si>
    <t>Develop Global Limited</t>
  </si>
  <si>
    <t>Global X Physical Silver Structured</t>
  </si>
  <si>
    <t>Global X Precious Metals Basket Structured</t>
  </si>
  <si>
    <t>Global X Physical Platinum Structured</t>
  </si>
  <si>
    <t>GDG</t>
  </si>
  <si>
    <t>Generation Development Group Limited</t>
  </si>
  <si>
    <t>Global X Physical Gold Structured</t>
  </si>
  <si>
    <t>GYG</t>
  </si>
  <si>
    <t>Guzman Y Gomez Limited</t>
  </si>
  <si>
    <t>HMC</t>
  </si>
  <si>
    <t>HMC Capital Limited</t>
  </si>
  <si>
    <t>IFT</t>
  </si>
  <si>
    <t>Infratil Limited</t>
  </si>
  <si>
    <t>IMM</t>
  </si>
  <si>
    <t>Immutep Limited</t>
  </si>
  <si>
    <t>IPX</t>
  </si>
  <si>
    <t>IperionX Limited</t>
  </si>
  <si>
    <t>LIS</t>
  </si>
  <si>
    <t>LI-S Energy Limited</t>
  </si>
  <si>
    <t>LNW</t>
  </si>
  <si>
    <t>Light &amp; Wonder Inc.</t>
  </si>
  <si>
    <t>LOT</t>
  </si>
  <si>
    <t>Lotus Resources Limited</t>
  </si>
  <si>
    <t>MAC</t>
  </si>
  <si>
    <t>MAC Copper Limited</t>
  </si>
  <si>
    <t>MEI</t>
  </si>
  <si>
    <t>Meteoric Resources NL</t>
  </si>
  <si>
    <t>NXG</t>
  </si>
  <si>
    <t>NexGen Energy (Canada) Limited</t>
  </si>
  <si>
    <t>OBM</t>
  </si>
  <si>
    <t>Ora Banda Mining Limited</t>
  </si>
  <si>
    <t>PDI</t>
  </si>
  <si>
    <t>Predictive Discovery Limited</t>
  </si>
  <si>
    <t>PFP</t>
  </si>
  <si>
    <t>Propel Funeral Partners Limited</t>
  </si>
  <si>
    <t>PNR</t>
  </si>
  <si>
    <t>Pantoro Gold Limited</t>
  </si>
  <si>
    <t>RDX</t>
  </si>
  <si>
    <t>Redox Limited</t>
  </si>
  <si>
    <t>RUL</t>
  </si>
  <si>
    <t>RPMGLobal Holdings Limited</t>
  </si>
  <si>
    <t>SGH</t>
  </si>
  <si>
    <t>SGH Limited</t>
  </si>
  <si>
    <t>SNL</t>
  </si>
  <si>
    <t>Supply Network Limited</t>
  </si>
  <si>
    <t>SPR</t>
  </si>
  <si>
    <t>Spartan Resources Limited</t>
  </si>
  <si>
    <t>SRG</t>
  </si>
  <si>
    <t>SRG Global Limited</t>
  </si>
  <si>
    <t>VAU</t>
  </si>
  <si>
    <t>Vault Minerals Limited</t>
  </si>
  <si>
    <t>WA1</t>
  </si>
  <si>
    <t>WA1 Resources Limited</t>
  </si>
  <si>
    <t>WC8</t>
  </si>
  <si>
    <t>Wildcat Resources Limited</t>
  </si>
  <si>
    <t>Web Travel Group Limited</t>
  </si>
  <si>
    <t>WJL</t>
  </si>
  <si>
    <t>Webjet Group Limited</t>
  </si>
  <si>
    <t>XYZ</t>
  </si>
  <si>
    <t>Block, Inc.</t>
  </si>
  <si>
    <t>YAL</t>
  </si>
  <si>
    <t>Yancoal Australia Limited</t>
  </si>
  <si>
    <t>Portfolio Holdings Disclosure as at 30 June 2025</t>
  </si>
  <si>
    <t>Portfolio Holdings Disclosure (PHD) is legislation that requires superannuation funds to disclose the portfolio holdings of each investment option they offer. The purpose of this requirement is to provide greater transparency to members, advisers, and other industry participants.</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</si>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</sst>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quot;$&quot;#,##0"/>
    <numFmt numFmtId="165" formatCode="_-* #,##0_-;\-* #,##0_-;_-* &quot;-&quot;??_-;_-@_-"/>
    <numFmt numFmtId="166" formatCode="0.0%"/>
    <numFmt numFmtId="167" formatCode="_(* #,##0.00_);_(* \(#,##0.00\);_(* &quot;-&quot;??_);_(@_)"/>
    <numFmt numFmtId="168" formatCode="&quot;$&quot;#,##0.00"/>
  </numFmts>
  <fonts count="19" x14ac:knownFonts="1">
    <font>
      <sz val="11"/>
      <color theme="1"/>
      <name val="Calibri"/>
      <family val="2"/>
      <scheme val="minor"/>
    </font>
    <font>
      <sz val="11"/>
      <color theme="1"/>
      <name val="Calibri"/>
      <family val="2"/>
      <scheme val="minor"/>
    </font>
    <font>
      <b/>
      <sz val="10"/>
      <color rgb="FF000000"/>
      <name val="Times New Roman"/>
      <family val="1"/>
    </font>
    <font>
      <i/>
      <sz val="8"/>
      <color rgb="FFFF0000"/>
      <name val="Calibri"/>
      <family val="2"/>
      <scheme val="minor"/>
    </font>
    <font>
      <sz val="10"/>
      <color theme="1"/>
      <name val="Times New Roman"/>
      <family val="1"/>
    </font>
    <font>
      <b/>
      <sz val="10"/>
      <color rgb="FFC00000"/>
      <name val="Times New Roman"/>
      <family val="1"/>
    </font>
    <font>
      <b/>
      <sz val="10"/>
      <color rgb="FFED5A09"/>
      <name val="Times New Roman"/>
      <family val="1"/>
    </font>
    <font>
      <b/>
      <sz val="11"/>
      <color rgb="FFED5A09"/>
      <name val="Times New Roman"/>
      <family val="1"/>
    </font>
    <font>
      <i/>
      <sz val="10"/>
      <color theme="1"/>
      <name val="Times New Roman"/>
      <family val="1"/>
    </font>
    <font>
      <b/>
      <sz val="11"/>
      <color theme="1"/>
      <name val="Times New Roman"/>
      <family val="1"/>
    </font>
    <font>
      <b/>
      <sz val="11"/>
      <color rgb="FFC00000"/>
      <name val="Times New Roman"/>
      <family val="1"/>
    </font>
    <font>
      <sz val="10"/>
      <color rgb="FFED5A09"/>
      <name val="Times New Roman"/>
      <family val="1"/>
    </font>
    <font>
      <b/>
      <sz val="7"/>
      <color theme="1"/>
      <name val="Times New Roman"/>
      <family val="1"/>
    </font>
    <font>
      <b/>
      <sz val="10"/>
      <color theme="1"/>
      <name val="Times New Roman"/>
      <family val="1"/>
    </font>
    <font>
      <b/>
      <sz val="14"/>
      <color theme="1"/>
      <name val="Times New Roman"/>
      <family val="1"/>
    </font>
    <font>
      <sz val="10"/>
      <name val="Arial"/>
      <family val="2"/>
    </font>
    <font>
      <b/>
      <sz val="12"/>
      <color rgb="FF000000"/>
      <name val="Times New Roman"/>
      <family val="1"/>
    </font>
    <font>
      <sz val="12"/>
      <name val="Calibri Light"/>
      <family val="2"/>
    </font>
    <font>
      <sz val="12"/>
      <name val="Times New Roman"/>
      <family val="1"/>
    </font>
  </fonts>
  <fills count="2">
    <fill>
      <patternFill patternType="none"/>
    </fill>
    <fill>
      <patternFill patternType="gray125"/>
    </fill>
  </fills>
  <borders count="22">
    <border>
      <left/>
      <right/>
      <top/>
      <bottom/>
      <diagonal/>
    </border>
    <border>
      <left/>
      <right/>
      <top style="double">
        <color indexed="64"/>
      </top>
      <bottom style="double">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double">
        <color auto="1"/>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7" fontId="15" fillId="0" borderId="0" applyFont="0" applyFill="0" applyBorder="0" applyAlignment="0" applyProtection="0"/>
  </cellStyleXfs>
  <cellXfs count="106">
    <xf numFmtId="0" fontId="0" fillId="0" borderId="0" xfId="0"/>
    <xf numFmtId="10" fontId="2" fillId="0" borderId="1" xfId="2" applyNumberFormat="1" applyFont="1" applyBorder="1" applyAlignment="1">
      <alignment horizontal="right" vertical="top"/>
    </xf>
    <xf numFmtId="164" fontId="2" fillId="0" borderId="1" xfId="0" applyNumberFormat="1" applyFont="1" applyBorder="1" applyAlignment="1">
      <alignment horizontal="right" vertical="top"/>
    </xf>
    <xf numFmtId="165" fontId="2" fillId="0" borderId="1" xfId="1" applyNumberFormat="1" applyFont="1" applyBorder="1" applyAlignment="1">
      <alignment horizontal="right" vertical="top"/>
    </xf>
    <xf numFmtId="164" fontId="2" fillId="0" borderId="1" xfId="0" applyNumberFormat="1" applyFont="1" applyBorder="1" applyAlignment="1">
      <alignment horizontal="left" vertical="top"/>
    </xf>
    <xf numFmtId="165" fontId="0" fillId="0" borderId="0" xfId="1" applyNumberFormat="1" applyFont="1"/>
    <xf numFmtId="10" fontId="2" fillId="0" borderId="2" xfId="2" applyNumberFormat="1" applyFont="1" applyBorder="1" applyAlignment="1">
      <alignment horizontal="right" vertical="top"/>
    </xf>
    <xf numFmtId="164" fontId="2" fillId="0" borderId="2" xfId="0" applyNumberFormat="1" applyFont="1" applyBorder="1" applyAlignment="1">
      <alignment horizontal="right" vertical="top"/>
    </xf>
    <xf numFmtId="165" fontId="2" fillId="0" borderId="2" xfId="1" applyNumberFormat="1" applyFont="1" applyBorder="1" applyAlignment="1">
      <alignment horizontal="right" vertical="top"/>
    </xf>
    <xf numFmtId="164" fontId="2" fillId="0" borderId="2" xfId="0" applyNumberFormat="1" applyFont="1" applyBorder="1" applyAlignment="1">
      <alignment horizontal="left" vertical="top"/>
    </xf>
    <xf numFmtId="0" fontId="3" fillId="0" borderId="0" xfId="0" applyFont="1"/>
    <xf numFmtId="10" fontId="4" fillId="0" borderId="3" xfId="2" applyNumberFormat="1" applyFont="1" applyBorder="1"/>
    <xf numFmtId="6" fontId="4" fillId="0" borderId="4" xfId="0" applyNumberFormat="1" applyFont="1" applyBorder="1"/>
    <xf numFmtId="165" fontId="4" fillId="0" borderId="4" xfId="1"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xf numFmtId="164" fontId="4" fillId="0" borderId="6" xfId="0" applyNumberFormat="1" applyFont="1" applyBorder="1"/>
    <xf numFmtId="0" fontId="4" fillId="0" borderId="6" xfId="0" applyFont="1" applyBorder="1" applyAlignment="1">
      <alignment horizontal="center" vertical="center"/>
    </xf>
    <xf numFmtId="0" fontId="4" fillId="0" borderId="7" xfId="0" applyFont="1" applyBorder="1"/>
    <xf numFmtId="164" fontId="4" fillId="0" borderId="3" xfId="0" applyNumberFormat="1" applyFont="1" applyBorder="1"/>
    <xf numFmtId="165" fontId="4" fillId="0" borderId="3" xfId="1" applyNumberFormat="1"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left" vertical="top"/>
    </xf>
    <xf numFmtId="164" fontId="4" fillId="0" borderId="9" xfId="0" applyNumberFormat="1" applyFont="1" applyBorder="1"/>
    <xf numFmtId="0" fontId="4" fillId="0" borderId="9" xfId="0" applyFont="1" applyBorder="1" applyAlignment="1">
      <alignment horizontal="center" vertical="center"/>
    </xf>
    <xf numFmtId="0" fontId="4" fillId="0" borderId="10" xfId="0" applyFont="1" applyBorder="1" applyAlignment="1">
      <alignment horizontal="left" vertical="top"/>
    </xf>
    <xf numFmtId="10" fontId="2" fillId="0" borderId="11" xfId="2" applyNumberFormat="1" applyFont="1" applyBorder="1" applyAlignment="1">
      <alignment horizontal="center" vertical="center" wrapText="1"/>
    </xf>
    <xf numFmtId="0" fontId="2" fillId="0" borderId="11" xfId="0" applyFont="1" applyBorder="1" applyAlignment="1">
      <alignment horizontal="center" vertical="center" wrapText="1"/>
    </xf>
    <xf numFmtId="10" fontId="4" fillId="0" borderId="0" xfId="2" applyNumberFormat="1" applyFont="1"/>
    <xf numFmtId="0" fontId="4" fillId="0" borderId="0" xfId="0" applyFont="1"/>
    <xf numFmtId="0" fontId="5" fillId="0" borderId="0" xfId="0" applyFont="1" applyAlignment="1">
      <alignment horizontal="center"/>
    </xf>
    <xf numFmtId="0" fontId="2"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center" vertical="top"/>
    </xf>
    <xf numFmtId="0" fontId="2" fillId="0" borderId="12" xfId="0" applyFont="1" applyBorder="1" applyAlignment="1">
      <alignment horizontal="left" vertical="top"/>
    </xf>
    <xf numFmtId="0" fontId="8" fillId="0" borderId="0" xfId="0" applyFont="1"/>
    <xf numFmtId="0" fontId="9" fillId="0" borderId="0" xfId="0" applyFont="1"/>
    <xf numFmtId="9" fontId="4" fillId="0" borderId="4" xfId="2" applyFont="1" applyBorder="1"/>
    <xf numFmtId="0" fontId="4" fillId="0" borderId="4" xfId="0" applyFont="1" applyBorder="1"/>
    <xf numFmtId="9" fontId="4" fillId="0" borderId="6" xfId="2" applyFont="1" applyBorder="1"/>
    <xf numFmtId="0" fontId="4" fillId="0" borderId="6" xfId="0" applyFont="1" applyBorder="1" applyAlignment="1">
      <alignment horizontal="center"/>
    </xf>
    <xf numFmtId="10" fontId="4" fillId="0" borderId="15" xfId="2" applyNumberFormat="1" applyFont="1" applyBorder="1"/>
    <xf numFmtId="0" fontId="4" fillId="0" borderId="9" xfId="0" applyFont="1" applyBorder="1" applyAlignment="1">
      <alignment horizontal="center"/>
    </xf>
    <xf numFmtId="10" fontId="2" fillId="0" borderId="11" xfId="2" applyNumberFormat="1" applyFont="1" applyBorder="1" applyAlignment="1">
      <alignment horizontal="center" vertical="center"/>
    </xf>
    <xf numFmtId="0" fontId="2"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0" xfId="0" applyFont="1" applyAlignment="1">
      <alignment horizontal="center"/>
    </xf>
    <xf numFmtId="0" fontId="6" fillId="0" borderId="12" xfId="0" applyFont="1" applyBorder="1" applyAlignment="1">
      <alignment vertical="center" wrapText="1"/>
    </xf>
    <xf numFmtId="0" fontId="12" fillId="0" borderId="12" xfId="0" applyFont="1" applyBorder="1" applyAlignment="1">
      <alignment vertical="center" wrapText="1"/>
    </xf>
    <xf numFmtId="0" fontId="10" fillId="0" borderId="12" xfId="0" applyFont="1" applyBorder="1"/>
    <xf numFmtId="0" fontId="4" fillId="0" borderId="6" xfId="0" applyFont="1" applyBorder="1"/>
    <xf numFmtId="0" fontId="6" fillId="0" borderId="0" xfId="0" applyFont="1" applyAlignment="1">
      <alignment horizontal="center"/>
    </xf>
    <xf numFmtId="0" fontId="2" fillId="0" borderId="17" xfId="0" applyFont="1" applyBorder="1" applyAlignment="1">
      <alignment horizontal="center" vertical="center" wrapText="1"/>
    </xf>
    <xf numFmtId="43" fontId="4" fillId="0" borderId="0" xfId="1" applyFont="1"/>
    <xf numFmtId="43" fontId="4" fillId="0" borderId="0" xfId="0" applyNumberFormat="1" applyFont="1"/>
    <xf numFmtId="0" fontId="4" fillId="0" borderId="19" xfId="0" applyFont="1" applyBorder="1" applyAlignment="1">
      <alignment horizontal="center" vertical="center"/>
    </xf>
    <xf numFmtId="10" fontId="4" fillId="0" borderId="6" xfId="2" applyNumberFormat="1" applyFont="1" applyBorder="1"/>
    <xf numFmtId="10" fontId="4" fillId="0" borderId="9" xfId="2" applyNumberFormat="1" applyFont="1" applyBorder="1"/>
    <xf numFmtId="0" fontId="2" fillId="0" borderId="17" xfId="0" applyFont="1" applyBorder="1" applyAlignment="1">
      <alignment vertical="center" wrapText="1"/>
    </xf>
    <xf numFmtId="43" fontId="2" fillId="0" borderId="1" xfId="1" applyFont="1" applyBorder="1" applyAlignment="1">
      <alignment horizontal="right" vertical="top"/>
    </xf>
    <xf numFmtId="43" fontId="2" fillId="0" borderId="2" xfId="1" applyFont="1" applyBorder="1" applyAlignment="1">
      <alignment horizontal="right" vertical="top"/>
    </xf>
    <xf numFmtId="164" fontId="5" fillId="0" borderId="0" xfId="0" applyNumberFormat="1" applyFont="1"/>
    <xf numFmtId="0" fontId="5" fillId="0" borderId="0" xfId="0" applyFont="1"/>
    <xf numFmtId="0" fontId="4" fillId="0" borderId="20" xfId="0" applyFont="1" applyBorder="1" applyAlignment="1">
      <alignment horizontal="center" vertical="center"/>
    </xf>
    <xf numFmtId="166" fontId="4" fillId="0" borderId="6" xfId="2" applyNumberFormat="1" applyFont="1" applyBorder="1"/>
    <xf numFmtId="0" fontId="14" fillId="0" borderId="0" xfId="0" applyFont="1"/>
    <xf numFmtId="0" fontId="4" fillId="0" borderId="6" xfId="0" applyFont="1" applyBorder="1" applyAlignment="1">
      <alignment vertical="top"/>
    </xf>
    <xf numFmtId="168" fontId="4" fillId="0" borderId="6" xfId="2" applyNumberFormat="1" applyFont="1" applyBorder="1"/>
    <xf numFmtId="164" fontId="4" fillId="0" borderId="6" xfId="2" applyNumberFormat="1" applyFont="1" applyBorder="1"/>
    <xf numFmtId="164" fontId="4" fillId="0" borderId="6" xfId="2" applyNumberFormat="1" applyFont="1" applyFill="1" applyBorder="1"/>
    <xf numFmtId="10" fontId="4" fillId="0" borderId="6" xfId="2" applyNumberFormat="1" applyFont="1" applyFill="1" applyBorder="1"/>
    <xf numFmtId="0" fontId="6" fillId="0" borderId="0" xfId="0" applyFont="1" applyAlignment="1">
      <alignment horizontal="left" vertical="top"/>
    </xf>
    <xf numFmtId="0" fontId="6" fillId="0" borderId="0" xfId="0" applyFont="1" applyAlignment="1">
      <alignment horizontal="left"/>
    </xf>
    <xf numFmtId="0" fontId="2" fillId="0" borderId="11" xfId="0" applyFont="1" applyBorder="1" applyAlignment="1">
      <alignment horizontal="left" vertical="center" wrapText="1"/>
    </xf>
    <xf numFmtId="0" fontId="4" fillId="0" borderId="0" xfId="0" applyFont="1" applyAlignment="1">
      <alignment horizontal="left"/>
    </xf>
    <xf numFmtId="0" fontId="7" fillId="0" borderId="12" xfId="0" applyFont="1" applyBorder="1" applyAlignment="1">
      <alignment horizontal="left" vertical="center"/>
    </xf>
    <xf numFmtId="0" fontId="5"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center"/>
    </xf>
    <xf numFmtId="164" fontId="4" fillId="0" borderId="0" xfId="0" applyNumberFormat="1" applyFont="1"/>
    <xf numFmtId="10" fontId="4" fillId="0" borderId="0" xfId="2" applyNumberFormat="1" applyFont="1" applyBorder="1"/>
    <xf numFmtId="0" fontId="16" fillId="0" borderId="0" xfId="0" applyFont="1" applyAlignment="1">
      <alignment horizontal="left" vertical="top"/>
    </xf>
    <xf numFmtId="0" fontId="0" fillId="0" borderId="0" xfId="0"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5" xfId="0" applyFont="1" applyBorder="1" applyAlignment="1">
      <alignment horizontal="center"/>
    </xf>
    <xf numFmtId="0" fontId="2" fillId="0" borderId="12" xfId="0" applyFont="1" applyBorder="1" applyAlignment="1">
      <alignment horizontal="center" vertical="top"/>
    </xf>
    <xf numFmtId="0" fontId="4" fillId="0" borderId="15" xfId="0" applyFont="1" applyBorder="1" applyAlignment="1">
      <alignment horizontal="center"/>
    </xf>
    <xf numFmtId="0" fontId="4" fillId="0" borderId="16" xfId="0" applyFont="1" applyBorder="1" applyAlignment="1">
      <alignment horizontal="center"/>
    </xf>
    <xf numFmtId="0" fontId="13" fillId="0" borderId="12" xfId="0" applyFont="1" applyBorder="1" applyAlignment="1">
      <alignment horizontal="center" vertical="center" wrapText="1"/>
    </xf>
    <xf numFmtId="0" fontId="4" fillId="0" borderId="9"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2" fillId="0" borderId="18" xfId="0" applyFont="1" applyBorder="1" applyAlignment="1">
      <alignment horizontal="center" vertical="center" wrapText="1"/>
    </xf>
    <xf numFmtId="0" fontId="0" fillId="0" borderId="17" xfId="0" applyBorder="1" applyAlignment="1">
      <alignment horizontal="center" vertical="center" wrapText="1"/>
    </xf>
    <xf numFmtId="0" fontId="14" fillId="0" borderId="0" xfId="0" applyFont="1" applyFill="1"/>
    <xf numFmtId="0" fontId="4" fillId="0" borderId="21" xfId="0" applyFont="1" applyBorder="1" applyAlignment="1">
      <alignment horizontal="left" vertical="top"/>
    </xf>
    <xf numFmtId="165" fontId="4" fillId="0" borderId="20" xfId="1" applyNumberFormat="1" applyFont="1" applyBorder="1" applyAlignment="1">
      <alignment horizontal="center" vertical="center"/>
    </xf>
    <xf numFmtId="164" fontId="4" fillId="0" borderId="20" xfId="0" applyNumberFormat="1" applyFont="1" applyBorder="1"/>
    <xf numFmtId="0" fontId="0" fillId="0" borderId="0" xfId="0" applyFill="1"/>
    <xf numFmtId="164" fontId="4" fillId="0" borderId="9" xfId="0" applyNumberFormat="1" applyFont="1" applyFill="1" applyBorder="1"/>
  </cellXfs>
  <cellStyles count="4">
    <cellStyle name="Comma" xfId="1" builtinId="3"/>
    <cellStyle name="Comma 2" xfId="3" xr:uid="{10C5A9B8-B30B-45FB-ADD5-EEC05FF20108}"/>
    <cellStyle name="Normal" xfId="0" builtinId="0"/>
    <cellStyle name="Percent" xfId="2" builtinId="5"/>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15D17"/>
      <color rgb="FFE2771E"/>
      <color rgb="FF5C3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7474-1B1F-4B02-A750-63762475CF70}">
  <dimension ref="A1:AS8"/>
  <sheetViews>
    <sheetView tabSelected="1" workbookViewId="0">
      <selection activeCell="H18" sqref="H18"/>
    </sheetView>
  </sheetViews>
  <sheetFormatPr defaultRowHeight="15" x14ac:dyDescent="0.25"/>
  <sheetData>
    <row r="1" spans="1:45" ht="15.75" x14ac:dyDescent="0.25">
      <c r="A1" s="81" t="s">
        <v>1148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row>
    <row r="2" spans="1:45"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row>
    <row r="3" spans="1:45" ht="15.75" x14ac:dyDescent="0.25">
      <c r="A3" t="s">
        <v>1239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row>
    <row r="4" spans="1:45" ht="15.75" x14ac:dyDescent="0.25">
      <c r="A4" s="83" t="s">
        <v>1240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row>
    <row r="5" spans="1:45" ht="15.75" x14ac:dyDescent="0.25">
      <c r="A5" s="83" t="s">
        <v>1241</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row>
    <row r="6" spans="1:45" x14ac:dyDescent="0.25">
      <c r="A6" t="s">
        <v>1149</v>
      </c>
    </row>
    <row r="7" spans="1:45" ht="15.75" x14ac:dyDescent="0.25">
      <c r="A7" s="83"/>
    </row>
    <row r="8" spans="1:45" x14ac:dyDescent="0.25">
      <c r="A8" t="s">
        <v>1150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00D0-76F9-41B6-BF95-116F2543F291}">
  <sheetPr>
    <tabColor rgb="FF0070C0"/>
    <pageSetUpPr fitToPage="1"/>
  </sheetPr>
  <dimension ref="A1:O53"/>
  <sheetViews>
    <sheetView workbookViewId="0">
      <pane ySplit="7" topLeftCell="A29" activePane="bottomLeft" state="frozen"/>
      <selection pane="bottomLeft" activeCell="D52" sqref="D5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1116</v>
      </c>
      <c r="J6" s="29"/>
      <c r="M6" s="28"/>
    </row>
    <row r="7" spans="1:13" ht="15" thickBot="1" x14ac:dyDescent="0.25">
      <c r="A7" s="34" t="s">
        <v>897</v>
      </c>
      <c r="B7" s="47" t="s">
        <v>1140</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903</v>
      </c>
      <c r="B12" s="66" t="s">
        <v>1146</v>
      </c>
      <c r="C12" s="66" t="s">
        <v>918</v>
      </c>
      <c r="D12" s="97" t="s">
        <v>901</v>
      </c>
      <c r="E12" s="97"/>
      <c r="F12" s="97" t="s">
        <v>900</v>
      </c>
      <c r="G12" s="97"/>
      <c r="H12" s="68">
        <v>5377854</v>
      </c>
      <c r="I12" s="56">
        <v>0.98628769791854265</v>
      </c>
      <c r="J12" s="29"/>
    </row>
    <row r="13" spans="1:13" ht="15" customHeight="1" x14ac:dyDescent="0.2">
      <c r="A13" s="66" t="s">
        <v>1069</v>
      </c>
      <c r="B13" s="66" t="s">
        <v>1082</v>
      </c>
      <c r="C13" s="66" t="s">
        <v>1097</v>
      </c>
      <c r="D13" s="97" t="s">
        <v>901</v>
      </c>
      <c r="E13" s="97"/>
      <c r="F13" s="87" t="s">
        <v>900</v>
      </c>
      <c r="G13" s="88"/>
      <c r="H13" s="16">
        <v>0</v>
      </c>
      <c r="I13" s="56">
        <v>0</v>
      </c>
      <c r="J13" s="29"/>
    </row>
    <row r="14" spans="1:13" ht="15" customHeight="1" x14ac:dyDescent="0.2">
      <c r="A14" s="66" t="s">
        <v>926</v>
      </c>
      <c r="B14" s="66" t="s">
        <v>901</v>
      </c>
      <c r="C14" s="66" t="s">
        <v>918</v>
      </c>
      <c r="D14" s="97" t="s">
        <v>901</v>
      </c>
      <c r="E14" s="97"/>
      <c r="F14" s="87" t="s">
        <v>900</v>
      </c>
      <c r="G14" s="88"/>
      <c r="H14" s="16">
        <v>74768</v>
      </c>
      <c r="I14" s="70">
        <v>1.3712302081457324E-2</v>
      </c>
      <c r="J14" s="29"/>
    </row>
    <row r="15" spans="1:13" ht="15" customHeight="1" x14ac:dyDescent="0.2">
      <c r="A15" s="66"/>
      <c r="B15" s="66"/>
      <c r="C15" s="66"/>
      <c r="D15" s="89"/>
      <c r="E15" s="90"/>
      <c r="F15" s="38"/>
      <c r="G15" s="38"/>
      <c r="H15" s="38"/>
      <c r="I15" s="37"/>
      <c r="J15" s="29"/>
    </row>
    <row r="16" spans="1:13" ht="13.5" thickBot="1" x14ac:dyDescent="0.25">
      <c r="A16" s="9" t="s">
        <v>1242</v>
      </c>
      <c r="B16" s="9"/>
      <c r="C16" s="9"/>
      <c r="D16" s="7"/>
      <c r="E16" s="7"/>
      <c r="F16" s="7"/>
      <c r="G16" s="7"/>
      <c r="H16" s="7">
        <v>5452622</v>
      </c>
      <c r="I16" s="6">
        <v>1</v>
      </c>
      <c r="J16" s="29"/>
    </row>
    <row r="17" spans="1:15" ht="13.5" thickTop="1" x14ac:dyDescent="0.2">
      <c r="I17" s="28"/>
      <c r="J17" s="29"/>
    </row>
    <row r="18" spans="1:15" x14ac:dyDescent="0.2">
      <c r="A18" s="31" t="s">
        <v>895</v>
      </c>
      <c r="B18" s="71" t="s">
        <v>911</v>
      </c>
      <c r="C18" s="31"/>
      <c r="D18" s="33"/>
    </row>
    <row r="19" spans="1:15" ht="13.5" thickBot="1" x14ac:dyDescent="0.25">
      <c r="A19" s="31" t="s">
        <v>912</v>
      </c>
      <c r="B19" s="72" t="s">
        <v>913</v>
      </c>
      <c r="C19" s="31"/>
      <c r="D19" s="51"/>
      <c r="I19" s="28"/>
      <c r="J19" s="29"/>
    </row>
    <row r="20" spans="1:15" ht="39" thickBot="1" x14ac:dyDescent="0.25">
      <c r="A20" s="27" t="s">
        <v>914</v>
      </c>
      <c r="B20" s="27" t="s">
        <v>928</v>
      </c>
      <c r="C20" s="27" t="s">
        <v>915</v>
      </c>
      <c r="D20" s="27" t="s">
        <v>905</v>
      </c>
      <c r="E20" s="27" t="s">
        <v>916</v>
      </c>
      <c r="F20" s="52" t="s">
        <v>917</v>
      </c>
      <c r="G20" s="52" t="s">
        <v>927</v>
      </c>
      <c r="H20" s="27" t="s">
        <v>889</v>
      </c>
      <c r="I20" s="26" t="s">
        <v>888</v>
      </c>
      <c r="J20" s="29"/>
      <c r="N20" s="53"/>
      <c r="O20" s="54"/>
    </row>
    <row r="21" spans="1:15" x14ac:dyDescent="0.2">
      <c r="A21" s="66" t="s">
        <v>918</v>
      </c>
      <c r="B21" s="66" t="s">
        <v>918</v>
      </c>
      <c r="C21" s="66" t="s">
        <v>918</v>
      </c>
      <c r="D21" s="24" t="s">
        <v>911</v>
      </c>
      <c r="E21" s="24" t="s">
        <v>919</v>
      </c>
      <c r="F21" s="24" t="s">
        <v>920</v>
      </c>
      <c r="G21" s="24"/>
      <c r="H21" s="23">
        <v>0</v>
      </c>
      <c r="I21" s="56">
        <v>0</v>
      </c>
      <c r="J21" s="29"/>
      <c r="N21" s="53"/>
    </row>
    <row r="22" spans="1:15" x14ac:dyDescent="0.2">
      <c r="A22" s="66" t="s">
        <v>918</v>
      </c>
      <c r="B22" s="66" t="s">
        <v>918</v>
      </c>
      <c r="C22" s="66" t="s">
        <v>918</v>
      </c>
      <c r="D22" s="17" t="s">
        <v>911</v>
      </c>
      <c r="E22" s="17" t="s">
        <v>921</v>
      </c>
      <c r="F22" s="17" t="s">
        <v>920</v>
      </c>
      <c r="G22" s="17"/>
      <c r="H22" s="16">
        <v>0</v>
      </c>
      <c r="I22" s="56">
        <v>0</v>
      </c>
      <c r="J22" s="29"/>
      <c r="N22" s="53"/>
    </row>
    <row r="23" spans="1:15" x14ac:dyDescent="0.2">
      <c r="A23" s="66"/>
      <c r="B23" s="66"/>
      <c r="C23" s="66"/>
      <c r="D23" s="14"/>
      <c r="E23" s="14"/>
      <c r="F23" s="14"/>
      <c r="G23" s="14"/>
      <c r="H23" s="38"/>
      <c r="I23" s="37"/>
      <c r="J23" s="29"/>
      <c r="N23" s="53"/>
    </row>
    <row r="24" spans="1:15" ht="13.5" thickBot="1" x14ac:dyDescent="0.25">
      <c r="A24" s="9" t="s">
        <v>1242</v>
      </c>
      <c r="B24" s="9"/>
      <c r="C24" s="9"/>
      <c r="D24" s="7"/>
      <c r="E24" s="7"/>
      <c r="F24" s="7"/>
      <c r="G24" s="60">
        <v>0</v>
      </c>
      <c r="H24" s="7">
        <v>0</v>
      </c>
      <c r="I24" s="6">
        <v>0</v>
      </c>
      <c r="J24" s="29"/>
      <c r="N24" s="53"/>
    </row>
    <row r="25" spans="1:15" ht="13.5" thickTop="1" x14ac:dyDescent="0.2">
      <c r="I25" s="28"/>
      <c r="J25" s="29"/>
      <c r="N25" s="53"/>
    </row>
    <row r="26" spans="1:15" x14ac:dyDescent="0.2">
      <c r="A26" s="31" t="s">
        <v>895</v>
      </c>
      <c r="B26" s="71" t="s">
        <v>923</v>
      </c>
      <c r="C26" s="31"/>
      <c r="D26" s="33"/>
      <c r="J26" s="29"/>
      <c r="N26" s="53"/>
    </row>
    <row r="27" spans="1:15" ht="13.5" thickBot="1" x14ac:dyDescent="0.25">
      <c r="A27" s="31" t="s">
        <v>912</v>
      </c>
      <c r="B27" s="72" t="s">
        <v>913</v>
      </c>
      <c r="C27" s="31"/>
      <c r="D27" s="51"/>
      <c r="I27" s="28"/>
      <c r="N27" s="54"/>
    </row>
    <row r="28" spans="1:15" ht="39" thickBot="1" x14ac:dyDescent="0.3">
      <c r="A28" s="27" t="s">
        <v>914</v>
      </c>
      <c r="B28" s="27" t="s">
        <v>928</v>
      </c>
      <c r="C28" s="27" t="s">
        <v>915</v>
      </c>
      <c r="D28" s="27" t="s">
        <v>905</v>
      </c>
      <c r="E28" s="27" t="s">
        <v>916</v>
      </c>
      <c r="F28" s="52" t="s">
        <v>917</v>
      </c>
      <c r="G28" s="52" t="s">
        <v>927</v>
      </c>
      <c r="H28" s="27" t="s">
        <v>889</v>
      </c>
      <c r="I28" s="26" t="s">
        <v>888</v>
      </c>
      <c r="M28"/>
    </row>
    <row r="29" spans="1:15" ht="15" x14ac:dyDescent="0.25">
      <c r="A29" s="66" t="s">
        <v>918</v>
      </c>
      <c r="B29" s="66" t="s">
        <v>918</v>
      </c>
      <c r="C29" s="66" t="s">
        <v>918</v>
      </c>
      <c r="D29" s="55" t="s">
        <v>923</v>
      </c>
      <c r="E29" s="55" t="s">
        <v>919</v>
      </c>
      <c r="F29" s="55" t="s">
        <v>920</v>
      </c>
      <c r="G29" s="55"/>
      <c r="H29" s="16">
        <v>0</v>
      </c>
      <c r="I29" s="56">
        <v>0</v>
      </c>
      <c r="M29"/>
    </row>
    <row r="30" spans="1:15" ht="15" x14ac:dyDescent="0.25">
      <c r="A30" s="66" t="s">
        <v>918</v>
      </c>
      <c r="B30" s="66" t="s">
        <v>918</v>
      </c>
      <c r="C30" s="66" t="s">
        <v>918</v>
      </c>
      <c r="D30" s="55" t="s">
        <v>923</v>
      </c>
      <c r="E30" s="17" t="s">
        <v>921</v>
      </c>
      <c r="F30" s="55" t="s">
        <v>920</v>
      </c>
      <c r="G30" s="55"/>
      <c r="H30" s="16">
        <v>0</v>
      </c>
      <c r="I30" s="56">
        <v>0</v>
      </c>
      <c r="M30"/>
    </row>
    <row r="31" spans="1:15" ht="15" x14ac:dyDescent="0.25">
      <c r="A31" s="66"/>
      <c r="B31" s="66"/>
      <c r="C31" s="66"/>
      <c r="D31" s="14"/>
      <c r="E31" s="14"/>
      <c r="F31" s="14"/>
      <c r="G31" s="14"/>
      <c r="H31" s="38"/>
      <c r="I31" s="37"/>
      <c r="M31"/>
    </row>
    <row r="32" spans="1:15" ht="15.75" thickBot="1" x14ac:dyDescent="0.3">
      <c r="A32" s="9" t="s">
        <v>1242</v>
      </c>
      <c r="B32" s="9"/>
      <c r="C32" s="9"/>
      <c r="D32" s="7"/>
      <c r="E32" s="7"/>
      <c r="F32" s="7"/>
      <c r="G32" s="60">
        <v>0</v>
      </c>
      <c r="H32" s="7">
        <v>0</v>
      </c>
      <c r="I32" s="6">
        <v>0</v>
      </c>
      <c r="M32"/>
    </row>
    <row r="33" spans="1:13" ht="15.75" thickTop="1" x14ac:dyDescent="0.25">
      <c r="M33"/>
    </row>
    <row r="34" spans="1:13" ht="15" x14ac:dyDescent="0.25">
      <c r="A34" s="31" t="s">
        <v>895</v>
      </c>
      <c r="B34" s="71" t="s">
        <v>924</v>
      </c>
      <c r="C34" s="31"/>
      <c r="D34" s="33"/>
      <c r="M34"/>
    </row>
    <row r="35" spans="1:13" ht="15.75" thickBot="1" x14ac:dyDescent="0.3">
      <c r="A35" s="31" t="s">
        <v>912</v>
      </c>
      <c r="B35" s="72" t="s">
        <v>913</v>
      </c>
      <c r="C35" s="31"/>
      <c r="D35" s="51"/>
      <c r="I35" s="28"/>
      <c r="M35"/>
    </row>
    <row r="36" spans="1:13" ht="39" thickBot="1" x14ac:dyDescent="0.3">
      <c r="A36" s="27" t="s">
        <v>914</v>
      </c>
      <c r="B36" s="27" t="s">
        <v>928</v>
      </c>
      <c r="C36" s="27" t="s">
        <v>915</v>
      </c>
      <c r="D36" s="27" t="s">
        <v>905</v>
      </c>
      <c r="E36" s="27" t="s">
        <v>916</v>
      </c>
      <c r="F36" s="52" t="s">
        <v>917</v>
      </c>
      <c r="G36" s="52" t="s">
        <v>927</v>
      </c>
      <c r="H36" s="27" t="s">
        <v>889</v>
      </c>
      <c r="I36" s="26" t="s">
        <v>888</v>
      </c>
      <c r="M36"/>
    </row>
    <row r="37" spans="1:13" ht="15" x14ac:dyDescent="0.25">
      <c r="A37" s="66" t="s">
        <v>918</v>
      </c>
      <c r="B37" s="66" t="s">
        <v>918</v>
      </c>
      <c r="C37" s="66" t="s">
        <v>918</v>
      </c>
      <c r="D37" s="17" t="s">
        <v>924</v>
      </c>
      <c r="E37" s="24" t="s">
        <v>919</v>
      </c>
      <c r="F37" s="17" t="s">
        <v>920</v>
      </c>
      <c r="G37" s="21"/>
      <c r="H37" s="16">
        <v>0</v>
      </c>
      <c r="I37" s="57">
        <v>0</v>
      </c>
      <c r="M37"/>
    </row>
    <row r="38" spans="1:13" ht="15" x14ac:dyDescent="0.25">
      <c r="A38" s="66" t="s">
        <v>918</v>
      </c>
      <c r="B38" s="66" t="s">
        <v>918</v>
      </c>
      <c r="C38" s="66" t="s">
        <v>918</v>
      </c>
      <c r="D38" s="17" t="s">
        <v>924</v>
      </c>
      <c r="E38" s="17" t="s">
        <v>921</v>
      </c>
      <c r="F38" s="17" t="s">
        <v>920</v>
      </c>
      <c r="G38" s="17"/>
      <c r="H38" s="16">
        <v>0</v>
      </c>
      <c r="I38" s="56">
        <v>0</v>
      </c>
      <c r="M38"/>
    </row>
    <row r="39" spans="1:13" ht="15" x14ac:dyDescent="0.25">
      <c r="A39" s="66"/>
      <c r="B39" s="66"/>
      <c r="C39" s="66"/>
      <c r="D39" s="14"/>
      <c r="E39" s="14"/>
      <c r="F39" s="14"/>
      <c r="G39" s="14"/>
      <c r="H39" s="38"/>
      <c r="I39" s="37"/>
      <c r="M39"/>
    </row>
    <row r="40" spans="1:13" ht="15.75" thickBot="1" x14ac:dyDescent="0.3">
      <c r="A40" s="9" t="s">
        <v>1242</v>
      </c>
      <c r="B40" s="9"/>
      <c r="C40" s="9"/>
      <c r="D40" s="7"/>
      <c r="E40" s="7"/>
      <c r="F40" s="7"/>
      <c r="G40" s="60">
        <v>0</v>
      </c>
      <c r="H40" s="7">
        <v>0</v>
      </c>
      <c r="I40" s="6">
        <v>0</v>
      </c>
      <c r="M40"/>
    </row>
    <row r="41" spans="1:13" ht="15.75" thickTop="1" x14ac:dyDescent="0.25">
      <c r="M41"/>
    </row>
    <row r="42" spans="1:13" ht="15" x14ac:dyDescent="0.25">
      <c r="A42" s="31" t="s">
        <v>895</v>
      </c>
      <c r="B42" s="71" t="s">
        <v>925</v>
      </c>
      <c r="C42" s="31"/>
      <c r="D42" s="33"/>
      <c r="M42"/>
    </row>
    <row r="43" spans="1:13" ht="15.75" thickBot="1" x14ac:dyDescent="0.3">
      <c r="A43" s="31" t="s">
        <v>912</v>
      </c>
      <c r="B43" s="72" t="s">
        <v>913</v>
      </c>
      <c r="C43" s="31"/>
      <c r="D43" s="51"/>
      <c r="I43" s="28"/>
      <c r="M43"/>
    </row>
    <row r="44" spans="1:13" ht="39" thickBot="1" x14ac:dyDescent="0.3">
      <c r="A44" s="27" t="s">
        <v>914</v>
      </c>
      <c r="B44" s="27" t="s">
        <v>928</v>
      </c>
      <c r="C44" s="27" t="s">
        <v>915</v>
      </c>
      <c r="D44" s="27" t="s">
        <v>905</v>
      </c>
      <c r="E44" s="27" t="s">
        <v>916</v>
      </c>
      <c r="F44" s="52" t="s">
        <v>917</v>
      </c>
      <c r="G44" s="52" t="s">
        <v>927</v>
      </c>
      <c r="H44" s="27" t="s">
        <v>889</v>
      </c>
      <c r="I44" s="26" t="s">
        <v>888</v>
      </c>
      <c r="M44"/>
    </row>
    <row r="45" spans="1:13" ht="15" x14ac:dyDescent="0.25">
      <c r="A45" s="66" t="s">
        <v>918</v>
      </c>
      <c r="B45" s="66" t="s">
        <v>918</v>
      </c>
      <c r="C45" s="66" t="s">
        <v>918</v>
      </c>
      <c r="D45" s="24" t="s">
        <v>925</v>
      </c>
      <c r="E45" s="24" t="s">
        <v>919</v>
      </c>
      <c r="F45" s="24" t="s">
        <v>920</v>
      </c>
      <c r="G45" s="21"/>
      <c r="H45" s="16">
        <v>0</v>
      </c>
      <c r="I45" s="56">
        <v>0</v>
      </c>
      <c r="M45"/>
    </row>
    <row r="46" spans="1:13" ht="15" x14ac:dyDescent="0.25">
      <c r="A46" s="66" t="s">
        <v>918</v>
      </c>
      <c r="B46" s="66" t="s">
        <v>918</v>
      </c>
      <c r="C46" s="66" t="s">
        <v>918</v>
      </c>
      <c r="D46" s="17" t="s">
        <v>925</v>
      </c>
      <c r="E46" s="17" t="s">
        <v>921</v>
      </c>
      <c r="F46" s="17" t="s">
        <v>920</v>
      </c>
      <c r="G46" s="17"/>
      <c r="H46" s="16">
        <v>0</v>
      </c>
      <c r="I46" s="56">
        <v>0</v>
      </c>
      <c r="M46"/>
    </row>
    <row r="47" spans="1:13" ht="15" x14ac:dyDescent="0.25">
      <c r="A47" s="66"/>
      <c r="B47" s="66"/>
      <c r="C47" s="66"/>
      <c r="D47" s="14"/>
      <c r="E47" s="14"/>
      <c r="F47" s="14"/>
      <c r="G47" s="14"/>
      <c r="H47" s="38"/>
      <c r="I47" s="37"/>
      <c r="L47"/>
      <c r="M47"/>
    </row>
    <row r="48" spans="1:13" ht="15.75" thickBot="1" x14ac:dyDescent="0.3">
      <c r="A48" s="9" t="s">
        <v>1242</v>
      </c>
      <c r="B48" s="9"/>
      <c r="C48" s="9"/>
      <c r="D48" s="7"/>
      <c r="E48" s="7"/>
      <c r="F48" s="7"/>
      <c r="G48" s="60">
        <v>0</v>
      </c>
      <c r="H48" s="7">
        <v>0</v>
      </c>
      <c r="I48" s="6">
        <v>0</v>
      </c>
      <c r="L48"/>
      <c r="M48"/>
    </row>
    <row r="49" spans="1:13" ht="16.5" thickTop="1" thickBot="1" x14ac:dyDescent="0.3">
      <c r="L49"/>
      <c r="M49"/>
    </row>
    <row r="50" spans="1:13" ht="16.5" thickTop="1" thickBot="1" x14ac:dyDescent="0.3">
      <c r="A50" s="4" t="s">
        <v>0</v>
      </c>
      <c r="B50" s="4"/>
      <c r="C50" s="4"/>
      <c r="D50" s="2"/>
      <c r="E50" s="2"/>
      <c r="F50" s="2"/>
      <c r="G50" s="59">
        <v>0</v>
      </c>
      <c r="H50" s="2">
        <v>5452622</v>
      </c>
      <c r="I50" s="1">
        <v>1</v>
      </c>
      <c r="L50"/>
      <c r="M50"/>
    </row>
    <row r="51" spans="1:13" ht="15.75" thickTop="1" x14ac:dyDescent="0.25">
      <c r="L51"/>
      <c r="M51"/>
    </row>
    <row r="52" spans="1:13" ht="15" x14ac:dyDescent="0.25">
      <c r="G52" s="62"/>
      <c r="H52" s="61"/>
      <c r="L52"/>
      <c r="M52"/>
    </row>
    <row r="53" spans="1:13" ht="15" x14ac:dyDescent="0.25">
      <c r="L53"/>
      <c r="M53"/>
    </row>
  </sheetData>
  <mergeCells count="10">
    <mergeCell ref="D13:E13"/>
    <mergeCell ref="F13:G13"/>
    <mergeCell ref="D15:E15"/>
    <mergeCell ref="H7:I7"/>
    <mergeCell ref="D11:E11"/>
    <mergeCell ref="F11:G11"/>
    <mergeCell ref="D12:E12"/>
    <mergeCell ref="F12:G12"/>
    <mergeCell ref="D14:E14"/>
    <mergeCell ref="F14:G14"/>
  </mergeCells>
  <conditionalFormatting sqref="H7">
    <cfRule type="cellIs" dxfId="35" priority="1" operator="lessThan">
      <formula>0</formula>
    </cfRule>
  </conditionalFormatting>
  <conditionalFormatting sqref="K4:K6">
    <cfRule type="cellIs" dxfId="3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83E3-12B2-43CA-83DF-3EBE3E43E0E4}">
  <sheetPr>
    <pageSetUpPr fitToPage="1"/>
  </sheetPr>
  <dimension ref="A1:O52"/>
  <sheetViews>
    <sheetView workbookViewId="0">
      <pane ySplit="7" topLeftCell="A27"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1114</v>
      </c>
      <c r="J6" s="29"/>
      <c r="M6" s="28"/>
    </row>
    <row r="7" spans="1:13" ht="15" thickBot="1" x14ac:dyDescent="0.25">
      <c r="A7" s="34" t="s">
        <v>897</v>
      </c>
      <c r="B7" s="47" t="s">
        <v>1138</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503821</v>
      </c>
      <c r="I12" s="56">
        <v>9.9974656151522717E-3</v>
      </c>
      <c r="J12" s="29"/>
    </row>
    <row r="13" spans="1:13" ht="15" customHeight="1" x14ac:dyDescent="0.2">
      <c r="A13" s="66" t="s">
        <v>1069</v>
      </c>
      <c r="B13" s="66" t="s">
        <v>1082</v>
      </c>
      <c r="C13" s="66" t="s">
        <v>1097</v>
      </c>
      <c r="D13" s="97" t="s">
        <v>901</v>
      </c>
      <c r="E13" s="97"/>
      <c r="F13" s="87" t="s">
        <v>900</v>
      </c>
      <c r="G13" s="88"/>
      <c r="H13" s="16">
        <v>0</v>
      </c>
      <c r="I13" s="56">
        <v>0</v>
      </c>
      <c r="J13" s="29"/>
    </row>
    <row r="14" spans="1:13" ht="15" customHeight="1" x14ac:dyDescent="0.2">
      <c r="A14" s="66"/>
      <c r="B14" s="66"/>
      <c r="C14" s="66"/>
      <c r="D14" s="89"/>
      <c r="E14" s="90"/>
      <c r="F14" s="38"/>
      <c r="G14" s="38"/>
      <c r="H14" s="38"/>
      <c r="I14" s="37"/>
      <c r="J14" s="29"/>
    </row>
    <row r="15" spans="1:13" ht="13.5" thickBot="1" x14ac:dyDescent="0.25">
      <c r="A15" s="9" t="s">
        <v>1242</v>
      </c>
      <c r="B15" s="9"/>
      <c r="C15" s="9"/>
      <c r="D15" s="7"/>
      <c r="E15" s="7"/>
      <c r="F15" s="7"/>
      <c r="G15" s="7"/>
      <c r="H15" s="7">
        <v>503821</v>
      </c>
      <c r="I15" s="6">
        <v>9.9974656151522717E-3</v>
      </c>
      <c r="J15" s="29"/>
    </row>
    <row r="16" spans="1:13" ht="13.5" thickTop="1" x14ac:dyDescent="0.2">
      <c r="I16" s="28"/>
      <c r="J16" s="29"/>
    </row>
    <row r="17" spans="1:15" x14ac:dyDescent="0.2">
      <c r="A17" s="31" t="s">
        <v>895</v>
      </c>
      <c r="B17" s="71" t="s">
        <v>911</v>
      </c>
      <c r="C17" s="31"/>
      <c r="D17" s="33"/>
    </row>
    <row r="18" spans="1:15" ht="13.5" thickBot="1" x14ac:dyDescent="0.25">
      <c r="A18" s="31" t="s">
        <v>912</v>
      </c>
      <c r="B18" s="72" t="s">
        <v>913</v>
      </c>
      <c r="C18" s="31"/>
      <c r="D18" s="51"/>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6">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1069</v>
      </c>
      <c r="B36" s="66" t="s">
        <v>1083</v>
      </c>
      <c r="C36" s="66" t="s">
        <v>1098</v>
      </c>
      <c r="D36" s="24" t="s">
        <v>924</v>
      </c>
      <c r="E36" s="24" t="s">
        <v>919</v>
      </c>
      <c r="F36" s="24" t="s">
        <v>920</v>
      </c>
      <c r="G36" s="21"/>
      <c r="H36" s="16">
        <v>49891051</v>
      </c>
      <c r="I36" s="57">
        <v>0.99000253438484775</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49891051</v>
      </c>
      <c r="I39" s="6">
        <v>0.99000253438484775</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50394872</v>
      </c>
      <c r="I49" s="1">
        <v>1</v>
      </c>
      <c r="L49"/>
      <c r="M49"/>
    </row>
    <row r="50" spans="1:13" ht="15.75" thickTop="1" x14ac:dyDescent="0.25">
      <c r="L50"/>
      <c r="M50"/>
    </row>
    <row r="51" spans="1:13" ht="15" x14ac:dyDescent="0.25">
      <c r="G51" s="62"/>
      <c r="H51" s="61"/>
      <c r="L51"/>
      <c r="M51"/>
    </row>
    <row r="52" spans="1:13" ht="15" x14ac:dyDescent="0.25">
      <c r="L52"/>
      <c r="M52"/>
    </row>
  </sheetData>
  <mergeCells count="8">
    <mergeCell ref="D14:E14"/>
    <mergeCell ref="H7:I7"/>
    <mergeCell ref="D11:E11"/>
    <mergeCell ref="F11:G11"/>
    <mergeCell ref="D12:E12"/>
    <mergeCell ref="F12:G12"/>
    <mergeCell ref="D13:E13"/>
    <mergeCell ref="F13:G13"/>
  </mergeCells>
  <conditionalFormatting sqref="H7">
    <cfRule type="cellIs" dxfId="33" priority="1" operator="lessThan">
      <formula>0</formula>
    </cfRule>
  </conditionalFormatting>
  <conditionalFormatting sqref="K4:K6">
    <cfRule type="cellIs" dxfId="3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CF92-DE36-4877-8E43-83FDE0F8F67D}">
  <sheetPr>
    <tabColor rgb="FF0070C0"/>
    <pageSetUpPr fitToPage="1"/>
  </sheetPr>
  <dimension ref="A1:O52"/>
  <sheetViews>
    <sheetView workbookViewId="0">
      <pane ySplit="7" topLeftCell="A27" activePane="bottomLeft" state="frozen"/>
      <selection pane="bottomLeft" activeCell="F51" sqref="F51:H5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1113</v>
      </c>
      <c r="J6" s="29"/>
      <c r="M6" s="28"/>
    </row>
    <row r="7" spans="1:13" ht="15" thickBot="1" x14ac:dyDescent="0.25">
      <c r="A7" s="34" t="s">
        <v>897</v>
      </c>
      <c r="B7" s="47" t="s">
        <v>1137</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21121</v>
      </c>
      <c r="I12" s="56">
        <v>9.9975244044962115E-3</v>
      </c>
      <c r="J12" s="29"/>
    </row>
    <row r="13" spans="1:13" ht="15" customHeight="1" x14ac:dyDescent="0.2">
      <c r="A13" s="66" t="s">
        <v>1069</v>
      </c>
      <c r="B13" s="66" t="s">
        <v>1082</v>
      </c>
      <c r="C13" s="66" t="s">
        <v>1097</v>
      </c>
      <c r="D13" s="97" t="s">
        <v>901</v>
      </c>
      <c r="E13" s="97"/>
      <c r="F13" s="87" t="s">
        <v>900</v>
      </c>
      <c r="G13" s="88"/>
      <c r="H13" s="16">
        <v>0</v>
      </c>
      <c r="I13" s="56">
        <v>0</v>
      </c>
      <c r="J13" s="29"/>
    </row>
    <row r="14" spans="1:13" ht="15" customHeight="1" x14ac:dyDescent="0.2">
      <c r="A14" s="66"/>
      <c r="B14" s="66"/>
      <c r="C14" s="66"/>
      <c r="D14" s="89"/>
      <c r="E14" s="90"/>
      <c r="F14" s="38"/>
      <c r="G14" s="38"/>
      <c r="H14" s="38"/>
      <c r="I14" s="37"/>
      <c r="J14" s="29"/>
    </row>
    <row r="15" spans="1:13" ht="13.5" thickBot="1" x14ac:dyDescent="0.25">
      <c r="A15" s="9" t="s">
        <v>1242</v>
      </c>
      <c r="B15" s="9"/>
      <c r="C15" s="9"/>
      <c r="D15" s="7"/>
      <c r="E15" s="7"/>
      <c r="F15" s="7"/>
      <c r="G15" s="7"/>
      <c r="H15" s="7">
        <v>21121</v>
      </c>
      <c r="I15" s="6">
        <v>9.9975244044962115E-3</v>
      </c>
      <c r="J15" s="29"/>
    </row>
    <row r="16" spans="1:13"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6">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71"/>
      <c r="J25" s="29"/>
      <c r="N25" s="53"/>
    </row>
    <row r="26" spans="1:15" ht="13.5" thickBot="1" x14ac:dyDescent="0.25">
      <c r="A26" s="31" t="s">
        <v>912</v>
      </c>
      <c r="B26" s="72" t="s">
        <v>913</v>
      </c>
      <c r="C26" s="31"/>
      <c r="D26" s="72"/>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71"/>
      <c r="M33"/>
    </row>
    <row r="34" spans="1:13" ht="15.75" thickBot="1" x14ac:dyDescent="0.3">
      <c r="A34" s="31" t="s">
        <v>912</v>
      </c>
      <c r="B34" s="72" t="s">
        <v>913</v>
      </c>
      <c r="C34" s="31"/>
      <c r="D34" s="72"/>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1069</v>
      </c>
      <c r="B36" s="66" t="s">
        <v>1083</v>
      </c>
      <c r="C36" s="66" t="s">
        <v>1098</v>
      </c>
      <c r="D36" s="24" t="s">
        <v>924</v>
      </c>
      <c r="E36" s="24" t="s">
        <v>919</v>
      </c>
      <c r="F36" s="24" t="s">
        <v>920</v>
      </c>
      <c r="G36" s="21"/>
      <c r="H36" s="16">
        <v>2091502</v>
      </c>
      <c r="I36" s="57">
        <v>0.99000247559550381</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2091502</v>
      </c>
      <c r="I39" s="6">
        <v>0.99000247559550381</v>
      </c>
      <c r="M39"/>
    </row>
    <row r="40" spans="1:13" ht="15.75" thickTop="1" x14ac:dyDescent="0.25">
      <c r="M40"/>
    </row>
    <row r="41" spans="1:13" ht="15" x14ac:dyDescent="0.25">
      <c r="A41" s="31" t="s">
        <v>895</v>
      </c>
      <c r="B41" s="71" t="s">
        <v>925</v>
      </c>
      <c r="C41" s="31"/>
      <c r="D41" s="71"/>
      <c r="M41"/>
    </row>
    <row r="42" spans="1:13" ht="15.75" thickBot="1" x14ac:dyDescent="0.3">
      <c r="A42" s="31" t="s">
        <v>912</v>
      </c>
      <c r="B42" s="72" t="s">
        <v>913</v>
      </c>
      <c r="C42" s="31"/>
      <c r="D42" s="72"/>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2112623</v>
      </c>
      <c r="I49" s="1">
        <v>1</v>
      </c>
      <c r="L49"/>
      <c r="M49"/>
    </row>
    <row r="50" spans="1:13" ht="15.75" thickTop="1" x14ac:dyDescent="0.25">
      <c r="L50"/>
      <c r="M50"/>
    </row>
    <row r="51" spans="1:13" ht="15" x14ac:dyDescent="0.25">
      <c r="G51" s="62"/>
      <c r="H51" s="61"/>
      <c r="L51"/>
      <c r="M51"/>
    </row>
    <row r="52" spans="1:13" ht="15" x14ac:dyDescent="0.25">
      <c r="L52"/>
      <c r="M52"/>
    </row>
  </sheetData>
  <mergeCells count="8">
    <mergeCell ref="D14:E14"/>
    <mergeCell ref="H7:I7"/>
    <mergeCell ref="D11:E11"/>
    <mergeCell ref="F11:G11"/>
    <mergeCell ref="D12:E12"/>
    <mergeCell ref="F12:G12"/>
    <mergeCell ref="D13:E13"/>
    <mergeCell ref="F13:G13"/>
  </mergeCells>
  <conditionalFormatting sqref="H7">
    <cfRule type="cellIs" dxfId="31" priority="1" operator="lessThan">
      <formula>0</formula>
    </cfRule>
  </conditionalFormatting>
  <conditionalFormatting sqref="K4:K6">
    <cfRule type="cellIs" dxfId="3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1FE5-043E-4050-A68B-70919A54602E}">
  <sheetPr>
    <pageSetUpPr fitToPage="1"/>
  </sheetPr>
  <dimension ref="A1:O52"/>
  <sheetViews>
    <sheetView workbookViewId="0">
      <pane ySplit="7" topLeftCell="A27" activePane="bottomLeft" state="frozen"/>
      <selection pane="bottomLeft" activeCell="F51" sqref="F51:H5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1104</v>
      </c>
      <c r="J6" s="29"/>
      <c r="M6" s="28"/>
    </row>
    <row r="7" spans="1:13" ht="15" thickBot="1" x14ac:dyDescent="0.25">
      <c r="A7" s="34" t="s">
        <v>897</v>
      </c>
      <c r="B7" s="47" t="s">
        <v>1136</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752887</v>
      </c>
      <c r="I12" s="56">
        <v>4.816656396734743E-3</v>
      </c>
      <c r="J12" s="29"/>
    </row>
    <row r="13" spans="1:13" ht="15" customHeight="1" x14ac:dyDescent="0.2">
      <c r="A13" s="66" t="s">
        <v>1069</v>
      </c>
      <c r="B13" s="66" t="s">
        <v>1082</v>
      </c>
      <c r="C13" s="66" t="s">
        <v>1097</v>
      </c>
      <c r="D13" s="97" t="s">
        <v>901</v>
      </c>
      <c r="E13" s="97"/>
      <c r="F13" s="87" t="s">
        <v>900</v>
      </c>
      <c r="G13" s="88"/>
      <c r="H13" s="16">
        <v>680543</v>
      </c>
      <c r="I13" s="56">
        <v>4.3538297170797905E-3</v>
      </c>
      <c r="J13" s="29"/>
    </row>
    <row r="14" spans="1:13" ht="15" customHeight="1" x14ac:dyDescent="0.2">
      <c r="A14" s="66"/>
      <c r="B14" s="66"/>
      <c r="C14" s="66"/>
      <c r="D14" s="89"/>
      <c r="E14" s="90"/>
      <c r="F14" s="38"/>
      <c r="G14" s="38"/>
      <c r="H14" s="38"/>
      <c r="I14" s="37"/>
      <c r="J14" s="29"/>
    </row>
    <row r="15" spans="1:13" ht="13.5" thickBot="1" x14ac:dyDescent="0.25">
      <c r="A15" s="9" t="s">
        <v>1242</v>
      </c>
      <c r="B15" s="9"/>
      <c r="C15" s="9"/>
      <c r="D15" s="7"/>
      <c r="E15" s="7"/>
      <c r="F15" s="7"/>
      <c r="G15" s="7"/>
      <c r="H15" s="7">
        <v>1433430</v>
      </c>
      <c r="I15" s="6">
        <v>9.1704861138145327E-3</v>
      </c>
      <c r="J15" s="29"/>
    </row>
    <row r="16" spans="1:13"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6">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71"/>
      <c r="J25" s="29"/>
      <c r="N25" s="53"/>
    </row>
    <row r="26" spans="1:15" ht="13.5" thickBot="1" x14ac:dyDescent="0.25">
      <c r="A26" s="31" t="s">
        <v>912</v>
      </c>
      <c r="B26" s="72" t="s">
        <v>913</v>
      </c>
      <c r="C26" s="31"/>
      <c r="D26" s="72"/>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1069</v>
      </c>
      <c r="B28" s="66" t="s">
        <v>1071</v>
      </c>
      <c r="C28" s="66" t="s">
        <v>1086</v>
      </c>
      <c r="D28" s="24" t="s">
        <v>923</v>
      </c>
      <c r="E28" s="24" t="s">
        <v>919</v>
      </c>
      <c r="F28" s="24" t="s">
        <v>920</v>
      </c>
      <c r="G28" s="21"/>
      <c r="H28" s="16">
        <v>10524463</v>
      </c>
      <c r="I28" s="56">
        <v>6.7331116131834026E-2</v>
      </c>
      <c r="M28"/>
    </row>
    <row r="29" spans="1:15" ht="15" x14ac:dyDescent="0.25">
      <c r="A29" s="66" t="s">
        <v>1069</v>
      </c>
      <c r="B29" s="66" t="s">
        <v>1072</v>
      </c>
      <c r="C29" s="66" t="s">
        <v>1087</v>
      </c>
      <c r="D29" s="55" t="s">
        <v>923</v>
      </c>
      <c r="E29" s="17" t="s">
        <v>919</v>
      </c>
      <c r="F29" s="55" t="s">
        <v>920</v>
      </c>
      <c r="G29" s="55"/>
      <c r="H29" s="16">
        <v>144351160</v>
      </c>
      <c r="I29" s="56">
        <v>0.92349839775435139</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154875623</v>
      </c>
      <c r="I31" s="6">
        <v>0.99082951388618545</v>
      </c>
      <c r="M31"/>
    </row>
    <row r="32" spans="1:15" ht="15.75" thickTop="1" x14ac:dyDescent="0.25">
      <c r="M32"/>
    </row>
    <row r="33" spans="1:13" ht="15" x14ac:dyDescent="0.25">
      <c r="A33" s="31" t="s">
        <v>895</v>
      </c>
      <c r="B33" s="71" t="s">
        <v>924</v>
      </c>
      <c r="C33" s="31"/>
      <c r="D33" s="71"/>
      <c r="M33"/>
    </row>
    <row r="34" spans="1:13" ht="15.75" thickBot="1" x14ac:dyDescent="0.3">
      <c r="A34" s="31" t="s">
        <v>912</v>
      </c>
      <c r="B34" s="72" t="s">
        <v>913</v>
      </c>
      <c r="C34" s="31"/>
      <c r="D34" s="72"/>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24" t="s">
        <v>924</v>
      </c>
      <c r="E36" s="24" t="s">
        <v>919</v>
      </c>
      <c r="F36" s="24"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71"/>
      <c r="M41"/>
    </row>
    <row r="42" spans="1:13" ht="15.75" thickBot="1" x14ac:dyDescent="0.3">
      <c r="A42" s="31" t="s">
        <v>912</v>
      </c>
      <c r="B42" s="72" t="s">
        <v>913</v>
      </c>
      <c r="C42" s="31"/>
      <c r="D42" s="72"/>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156309053</v>
      </c>
      <c r="I49" s="1">
        <v>1</v>
      </c>
      <c r="L49"/>
      <c r="M49"/>
    </row>
    <row r="50" spans="1:13" ht="15.75" thickTop="1" x14ac:dyDescent="0.25">
      <c r="L50"/>
      <c r="M50"/>
    </row>
    <row r="51" spans="1:13" ht="15" x14ac:dyDescent="0.25">
      <c r="G51" s="62"/>
      <c r="H51" s="61"/>
      <c r="L51"/>
      <c r="M51"/>
    </row>
    <row r="52" spans="1:13" ht="15" x14ac:dyDescent="0.25">
      <c r="L52"/>
      <c r="M52"/>
    </row>
  </sheetData>
  <mergeCells count="8">
    <mergeCell ref="D14:E14"/>
    <mergeCell ref="H7:I7"/>
    <mergeCell ref="D11:E11"/>
    <mergeCell ref="F11:G11"/>
    <mergeCell ref="D12:E12"/>
    <mergeCell ref="F12:G12"/>
    <mergeCell ref="D13:E13"/>
    <mergeCell ref="F13:G13"/>
  </mergeCells>
  <conditionalFormatting sqref="H7">
    <cfRule type="cellIs" dxfId="29" priority="1" operator="lessThan">
      <formula>0</formula>
    </cfRule>
  </conditionalFormatting>
  <conditionalFormatting sqref="K4:K6">
    <cfRule type="cellIs" dxfId="2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BB3E-D50C-4C4F-9F92-670C0182801C}">
  <sheetPr>
    <tabColor rgb="FF0070C0"/>
    <pageSetUpPr fitToPage="1"/>
  </sheetPr>
  <dimension ref="A1:O52"/>
  <sheetViews>
    <sheetView workbookViewId="0">
      <pane ySplit="7" topLeftCell="A27"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1108</v>
      </c>
      <c r="J6" s="29"/>
      <c r="M6" s="28"/>
    </row>
    <row r="7" spans="1:13" ht="15" thickBot="1" x14ac:dyDescent="0.25">
      <c r="A7" s="34" t="s">
        <v>897</v>
      </c>
      <c r="B7" s="47" t="s">
        <v>1135</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38676</v>
      </c>
      <c r="I12" s="56">
        <v>4.7838740548304991E-3</v>
      </c>
      <c r="J12" s="29"/>
    </row>
    <row r="13" spans="1:13" ht="15" customHeight="1" x14ac:dyDescent="0.2">
      <c r="A13" s="66" t="s">
        <v>1069</v>
      </c>
      <c r="B13" s="66" t="s">
        <v>1082</v>
      </c>
      <c r="C13" s="66" t="s">
        <v>1097</v>
      </c>
      <c r="D13" s="97" t="s">
        <v>901</v>
      </c>
      <c r="E13" s="97"/>
      <c r="F13" s="87" t="s">
        <v>900</v>
      </c>
      <c r="G13" s="88"/>
      <c r="H13" s="16">
        <v>19377</v>
      </c>
      <c r="I13" s="56">
        <v>2.3967609773619452E-3</v>
      </c>
      <c r="J13" s="29"/>
    </row>
    <row r="14" spans="1:13" ht="15" customHeight="1" x14ac:dyDescent="0.2">
      <c r="A14" s="66"/>
      <c r="B14" s="66"/>
      <c r="C14" s="66"/>
      <c r="D14" s="89"/>
      <c r="E14" s="90"/>
      <c r="F14" s="38"/>
      <c r="G14" s="38"/>
      <c r="H14" s="38"/>
      <c r="I14" s="37"/>
      <c r="J14" s="29"/>
    </row>
    <row r="15" spans="1:13" ht="13.5" thickBot="1" x14ac:dyDescent="0.25">
      <c r="A15" s="9" t="s">
        <v>1242</v>
      </c>
      <c r="B15" s="9"/>
      <c r="C15" s="9"/>
      <c r="D15" s="7"/>
      <c r="E15" s="7"/>
      <c r="F15" s="7"/>
      <c r="G15" s="7"/>
      <c r="H15" s="7">
        <v>58053</v>
      </c>
      <c r="I15" s="6">
        <v>7.1806350321924443E-3</v>
      </c>
      <c r="J15" s="29"/>
    </row>
    <row r="16" spans="1:13"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6">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71"/>
      <c r="J25" s="29"/>
      <c r="N25" s="53"/>
    </row>
    <row r="26" spans="1:15" ht="13.5" thickBot="1" x14ac:dyDescent="0.25">
      <c r="A26" s="31" t="s">
        <v>912</v>
      </c>
      <c r="B26" s="72" t="s">
        <v>913</v>
      </c>
      <c r="C26" s="31"/>
      <c r="D26" s="72"/>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1069</v>
      </c>
      <c r="B28" s="66" t="s">
        <v>1071</v>
      </c>
      <c r="C28" s="66" t="s">
        <v>1086</v>
      </c>
      <c r="D28" s="24" t="s">
        <v>923</v>
      </c>
      <c r="E28" s="24" t="s">
        <v>919</v>
      </c>
      <c r="F28" s="24" t="s">
        <v>920</v>
      </c>
      <c r="G28" s="21"/>
      <c r="H28" s="16">
        <v>335200</v>
      </c>
      <c r="I28" s="56">
        <v>4.1461231336725191E-2</v>
      </c>
      <c r="M28"/>
    </row>
    <row r="29" spans="1:15" ht="15" x14ac:dyDescent="0.25">
      <c r="A29" s="66" t="s">
        <v>1069</v>
      </c>
      <c r="B29" s="66" t="s">
        <v>1072</v>
      </c>
      <c r="C29" s="66" t="s">
        <v>1087</v>
      </c>
      <c r="D29" s="55" t="s">
        <v>923</v>
      </c>
      <c r="E29" s="17" t="s">
        <v>919</v>
      </c>
      <c r="F29" s="55" t="s">
        <v>920</v>
      </c>
      <c r="G29" s="55"/>
      <c r="H29" s="16">
        <v>7691408</v>
      </c>
      <c r="I29" s="56">
        <v>0.95135813363108235</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8026608</v>
      </c>
      <c r="I31" s="6">
        <v>0.99281936496780754</v>
      </c>
      <c r="M31"/>
    </row>
    <row r="32" spans="1:15" ht="15.75" thickTop="1" x14ac:dyDescent="0.25">
      <c r="M32"/>
    </row>
    <row r="33" spans="1:13" ht="15" x14ac:dyDescent="0.25">
      <c r="A33" s="31" t="s">
        <v>895</v>
      </c>
      <c r="B33" s="71" t="s">
        <v>924</v>
      </c>
      <c r="C33" s="31"/>
      <c r="D33" s="71"/>
      <c r="M33"/>
    </row>
    <row r="34" spans="1:13" ht="15.75" thickBot="1" x14ac:dyDescent="0.3">
      <c r="A34" s="31" t="s">
        <v>912</v>
      </c>
      <c r="B34" s="72" t="s">
        <v>913</v>
      </c>
      <c r="C34" s="31"/>
      <c r="D34" s="72"/>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17" t="s">
        <v>924</v>
      </c>
      <c r="E36" s="17" t="s">
        <v>919</v>
      </c>
      <c r="F36" s="17"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8084661</v>
      </c>
      <c r="I49" s="1">
        <v>1</v>
      </c>
      <c r="L49"/>
      <c r="M49"/>
    </row>
    <row r="50" spans="1:13" ht="15.75" thickTop="1" x14ac:dyDescent="0.25">
      <c r="L50"/>
      <c r="M50"/>
    </row>
    <row r="51" spans="1:13" ht="15" x14ac:dyDescent="0.25">
      <c r="G51" s="62"/>
      <c r="H51" s="61"/>
      <c r="L51"/>
      <c r="M51"/>
    </row>
    <row r="52" spans="1:13" ht="15" x14ac:dyDescent="0.25">
      <c r="L52"/>
      <c r="M52"/>
    </row>
  </sheetData>
  <mergeCells count="8">
    <mergeCell ref="D14:E14"/>
    <mergeCell ref="H7:I7"/>
    <mergeCell ref="D11:E11"/>
    <mergeCell ref="F11:G11"/>
    <mergeCell ref="D12:E12"/>
    <mergeCell ref="F12:G12"/>
    <mergeCell ref="D13:E13"/>
    <mergeCell ref="F13:G13"/>
  </mergeCells>
  <conditionalFormatting sqref="H7">
    <cfRule type="cellIs" dxfId="27" priority="1" operator="lessThan">
      <formula>0</formula>
    </cfRule>
  </conditionalFormatting>
  <conditionalFormatting sqref="K4:K6">
    <cfRule type="cellIs" dxfId="2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8AF0-9C8D-47BF-A042-50B8F762EA60}">
  <sheetPr>
    <pageSetUpPr fitToPage="1"/>
  </sheetPr>
  <dimension ref="A1:O51"/>
  <sheetViews>
    <sheetView workbookViewId="0">
      <pane ySplit="7" topLeftCell="A27" activePane="bottomLeft" state="frozen"/>
      <selection pane="bottomLeft" activeCell="H48" sqref="H48"/>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1101</v>
      </c>
      <c r="J6" s="29"/>
      <c r="M6" s="28"/>
    </row>
    <row r="7" spans="1:13" ht="15" thickBot="1" x14ac:dyDescent="0.25">
      <c r="A7" s="34" t="s">
        <v>897</v>
      </c>
      <c r="B7" s="47" t="s">
        <v>1134</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63312</v>
      </c>
      <c r="I12" s="56">
        <v>4.7676939036894505E-3</v>
      </c>
      <c r="J12" s="29"/>
    </row>
    <row r="13" spans="1:13" ht="15" customHeight="1" x14ac:dyDescent="0.2">
      <c r="A13" s="66"/>
      <c r="B13" s="66"/>
      <c r="C13" s="66"/>
      <c r="D13" s="89"/>
      <c r="E13" s="90"/>
      <c r="F13" s="38"/>
      <c r="G13" s="38"/>
      <c r="H13" s="38"/>
      <c r="I13" s="37"/>
      <c r="J13" s="29"/>
    </row>
    <row r="14" spans="1:13" ht="13.5" thickBot="1" x14ac:dyDescent="0.25">
      <c r="A14" s="9" t="s">
        <v>1242</v>
      </c>
      <c r="B14" s="9"/>
      <c r="C14" s="9"/>
      <c r="D14" s="7"/>
      <c r="E14" s="7"/>
      <c r="F14" s="7"/>
      <c r="G14" s="7"/>
      <c r="H14" s="7">
        <v>63312</v>
      </c>
      <c r="I14" s="6">
        <v>4.7676939036894505E-3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56">
        <v>0</v>
      </c>
      <c r="J19" s="29"/>
      <c r="N19" s="53"/>
    </row>
    <row r="20" spans="1:15" x14ac:dyDescent="0.2">
      <c r="A20" s="66" t="s">
        <v>918</v>
      </c>
      <c r="B20" s="66" t="s">
        <v>918</v>
      </c>
      <c r="C20" s="66" t="s">
        <v>918</v>
      </c>
      <c r="D20" s="17" t="s">
        <v>911</v>
      </c>
      <c r="E20" s="17" t="s">
        <v>921</v>
      </c>
      <c r="F20" s="17" t="s">
        <v>920</v>
      </c>
      <c r="G20" s="17"/>
      <c r="H20" s="16">
        <v>0</v>
      </c>
      <c r="I20" s="56">
        <v>0</v>
      </c>
      <c r="J20" s="29"/>
      <c r="N20" s="53"/>
    </row>
    <row r="21" spans="1:15" x14ac:dyDescent="0.2">
      <c r="A21" s="66"/>
      <c r="B21" s="66"/>
      <c r="C21" s="66"/>
      <c r="D21" s="14"/>
      <c r="E21" s="14"/>
      <c r="F21" s="14"/>
      <c r="G21" s="14"/>
      <c r="H21" s="38"/>
      <c r="I21" s="37"/>
      <c r="J21" s="29"/>
      <c r="N21" s="53"/>
    </row>
    <row r="22" spans="1:15" ht="13.5" thickBot="1" x14ac:dyDescent="0.25">
      <c r="A22" s="9" t="s">
        <v>1242</v>
      </c>
      <c r="B22" s="9"/>
      <c r="C22" s="9"/>
      <c r="D22" s="7"/>
      <c r="E22" s="7"/>
      <c r="F22" s="7"/>
      <c r="G22" s="60">
        <v>0</v>
      </c>
      <c r="H22" s="7">
        <v>0</v>
      </c>
      <c r="I22" s="6">
        <v>0</v>
      </c>
      <c r="J22" s="29"/>
      <c r="N22" s="53"/>
    </row>
    <row r="23" spans="1:15" ht="13.5" thickTop="1" x14ac:dyDescent="0.2">
      <c r="I23" s="28"/>
      <c r="J23" s="29"/>
      <c r="N23" s="53"/>
    </row>
    <row r="24" spans="1:15" x14ac:dyDescent="0.2">
      <c r="A24" s="31" t="s">
        <v>895</v>
      </c>
      <c r="B24" s="71" t="s">
        <v>923</v>
      </c>
      <c r="C24" s="31"/>
      <c r="D24" s="71"/>
      <c r="J24" s="29"/>
      <c r="N24" s="53"/>
    </row>
    <row r="25" spans="1:15" ht="13.5" thickBot="1" x14ac:dyDescent="0.25">
      <c r="A25" s="31" t="s">
        <v>912</v>
      </c>
      <c r="B25" s="72" t="s">
        <v>913</v>
      </c>
      <c r="C25" s="31"/>
      <c r="D25" s="72"/>
      <c r="I25" s="28"/>
      <c r="N25" s="54"/>
    </row>
    <row r="26" spans="1:15" ht="39" thickBot="1" x14ac:dyDescent="0.3">
      <c r="A26" s="27" t="s">
        <v>914</v>
      </c>
      <c r="B26" s="27" t="s">
        <v>928</v>
      </c>
      <c r="C26" s="27" t="s">
        <v>915</v>
      </c>
      <c r="D26" s="27" t="s">
        <v>905</v>
      </c>
      <c r="E26" s="27" t="s">
        <v>916</v>
      </c>
      <c r="F26" s="52" t="s">
        <v>917</v>
      </c>
      <c r="G26" s="52" t="s">
        <v>927</v>
      </c>
      <c r="H26" s="27" t="s">
        <v>889</v>
      </c>
      <c r="I26" s="26" t="s">
        <v>888</v>
      </c>
      <c r="M26"/>
    </row>
    <row r="27" spans="1:15" ht="15" x14ac:dyDescent="0.25">
      <c r="A27" s="66" t="s">
        <v>1069</v>
      </c>
      <c r="B27" s="66" t="s">
        <v>1072</v>
      </c>
      <c r="C27" s="66" t="s">
        <v>1087</v>
      </c>
      <c r="D27" s="24" t="s">
        <v>923</v>
      </c>
      <c r="E27" s="24" t="s">
        <v>919</v>
      </c>
      <c r="F27" s="24" t="s">
        <v>920</v>
      </c>
      <c r="G27" s="21"/>
      <c r="H27" s="16">
        <v>6559184</v>
      </c>
      <c r="I27" s="56">
        <v>0.49393766695061575</v>
      </c>
      <c r="M27"/>
    </row>
    <row r="28" spans="1:15" ht="15" x14ac:dyDescent="0.25">
      <c r="A28" s="66" t="s">
        <v>1069</v>
      </c>
      <c r="B28" s="66" t="s">
        <v>1074</v>
      </c>
      <c r="C28" s="66" t="s">
        <v>1089</v>
      </c>
      <c r="D28" s="55" t="s">
        <v>923</v>
      </c>
      <c r="E28" s="17" t="s">
        <v>921</v>
      </c>
      <c r="F28" s="55" t="s">
        <v>920</v>
      </c>
      <c r="G28" s="55"/>
      <c r="H28" s="16">
        <v>6656880</v>
      </c>
      <c r="I28" s="56">
        <v>0.50129463914569483</v>
      </c>
      <c r="M28"/>
    </row>
    <row r="29" spans="1:15" ht="15" x14ac:dyDescent="0.25">
      <c r="A29" s="66"/>
      <c r="B29" s="66"/>
      <c r="C29" s="66"/>
      <c r="D29" s="14"/>
      <c r="E29" s="14"/>
      <c r="F29" s="14"/>
      <c r="G29" s="14"/>
      <c r="H29" s="38"/>
      <c r="I29" s="37"/>
      <c r="M29"/>
    </row>
    <row r="30" spans="1:15" ht="15.75" thickBot="1" x14ac:dyDescent="0.3">
      <c r="A30" s="9" t="s">
        <v>1242</v>
      </c>
      <c r="B30" s="9"/>
      <c r="C30" s="9"/>
      <c r="D30" s="7"/>
      <c r="E30" s="7"/>
      <c r="F30" s="7"/>
      <c r="G30" s="60">
        <v>0</v>
      </c>
      <c r="H30" s="7">
        <v>13216064</v>
      </c>
      <c r="I30" s="6">
        <v>0.99523230609631064</v>
      </c>
      <c r="M30"/>
    </row>
    <row r="31" spans="1:15" ht="15.75" thickTop="1" x14ac:dyDescent="0.25">
      <c r="M31"/>
    </row>
    <row r="32" spans="1:15" ht="15" x14ac:dyDescent="0.25">
      <c r="A32" s="31" t="s">
        <v>895</v>
      </c>
      <c r="B32" s="71" t="s">
        <v>924</v>
      </c>
      <c r="C32" s="31"/>
      <c r="D32" s="71"/>
      <c r="M32"/>
    </row>
    <row r="33" spans="1:13" ht="15.75" thickBot="1" x14ac:dyDescent="0.3">
      <c r="A33" s="31" t="s">
        <v>912</v>
      </c>
      <c r="B33" s="72" t="s">
        <v>913</v>
      </c>
      <c r="C33" s="31"/>
      <c r="D33" s="72"/>
      <c r="I33" s="28"/>
      <c r="M33"/>
    </row>
    <row r="34" spans="1:13" ht="39" thickBot="1" x14ac:dyDescent="0.3">
      <c r="A34" s="27" t="s">
        <v>914</v>
      </c>
      <c r="B34" s="27" t="s">
        <v>928</v>
      </c>
      <c r="C34" s="27" t="s">
        <v>915</v>
      </c>
      <c r="D34" s="27" t="s">
        <v>905</v>
      </c>
      <c r="E34" s="27" t="s">
        <v>916</v>
      </c>
      <c r="F34" s="52" t="s">
        <v>917</v>
      </c>
      <c r="G34" s="52" t="s">
        <v>927</v>
      </c>
      <c r="H34" s="27" t="s">
        <v>889</v>
      </c>
      <c r="I34" s="26" t="s">
        <v>888</v>
      </c>
      <c r="M34"/>
    </row>
    <row r="35" spans="1:13" ht="15" x14ac:dyDescent="0.25">
      <c r="A35" s="66" t="s">
        <v>918</v>
      </c>
      <c r="B35" s="66" t="s">
        <v>918</v>
      </c>
      <c r="C35" s="66" t="s">
        <v>918</v>
      </c>
      <c r="D35" s="24" t="s">
        <v>924</v>
      </c>
      <c r="E35" s="24" t="s">
        <v>919</v>
      </c>
      <c r="F35" s="24" t="s">
        <v>920</v>
      </c>
      <c r="G35" s="21"/>
      <c r="H35" s="16">
        <v>0</v>
      </c>
      <c r="I35" s="57">
        <v>0</v>
      </c>
      <c r="M35"/>
    </row>
    <row r="36" spans="1:13" ht="15" x14ac:dyDescent="0.25">
      <c r="A36" s="66" t="s">
        <v>918</v>
      </c>
      <c r="B36" s="66" t="s">
        <v>918</v>
      </c>
      <c r="C36" s="66" t="s">
        <v>918</v>
      </c>
      <c r="D36" s="17" t="s">
        <v>924</v>
      </c>
      <c r="E36" s="17" t="s">
        <v>921</v>
      </c>
      <c r="F36" s="17" t="s">
        <v>920</v>
      </c>
      <c r="G36" s="17"/>
      <c r="H36" s="16">
        <v>0</v>
      </c>
      <c r="I36" s="56">
        <v>0</v>
      </c>
      <c r="M36"/>
    </row>
    <row r="37" spans="1:13" ht="15" x14ac:dyDescent="0.25">
      <c r="A37" s="66"/>
      <c r="B37" s="66"/>
      <c r="C37" s="66"/>
      <c r="D37" s="14"/>
      <c r="E37" s="14"/>
      <c r="F37" s="14"/>
      <c r="G37" s="14"/>
      <c r="H37" s="38"/>
      <c r="I37" s="37"/>
      <c r="M37"/>
    </row>
    <row r="38" spans="1:13" ht="15.75" thickBot="1" x14ac:dyDescent="0.3">
      <c r="A38" s="9" t="s">
        <v>1242</v>
      </c>
      <c r="B38" s="9"/>
      <c r="C38" s="9"/>
      <c r="D38" s="7"/>
      <c r="E38" s="7"/>
      <c r="F38" s="7"/>
      <c r="G38" s="60">
        <v>0</v>
      </c>
      <c r="H38" s="7">
        <v>0</v>
      </c>
      <c r="I38" s="6">
        <v>0</v>
      </c>
      <c r="M38"/>
    </row>
    <row r="39" spans="1:13" ht="15.75" thickTop="1" x14ac:dyDescent="0.25">
      <c r="M39"/>
    </row>
    <row r="40" spans="1:13" ht="15" x14ac:dyDescent="0.25">
      <c r="A40" s="31" t="s">
        <v>895</v>
      </c>
      <c r="B40" s="71" t="s">
        <v>925</v>
      </c>
      <c r="C40" s="31"/>
      <c r="D40" s="71"/>
      <c r="M40"/>
    </row>
    <row r="41" spans="1:13" ht="15.75" thickBot="1" x14ac:dyDescent="0.3">
      <c r="A41" s="31" t="s">
        <v>912</v>
      </c>
      <c r="B41" s="72" t="s">
        <v>913</v>
      </c>
      <c r="C41" s="31"/>
      <c r="D41" s="72"/>
      <c r="I41" s="28"/>
      <c r="M41"/>
    </row>
    <row r="42" spans="1:13" ht="39" thickBot="1" x14ac:dyDescent="0.3">
      <c r="A42" s="27" t="s">
        <v>914</v>
      </c>
      <c r="B42" s="27" t="s">
        <v>928</v>
      </c>
      <c r="C42" s="27" t="s">
        <v>915</v>
      </c>
      <c r="D42" s="27" t="s">
        <v>905</v>
      </c>
      <c r="E42" s="27" t="s">
        <v>916</v>
      </c>
      <c r="F42" s="52" t="s">
        <v>917</v>
      </c>
      <c r="G42" s="52" t="s">
        <v>927</v>
      </c>
      <c r="H42" s="27" t="s">
        <v>889</v>
      </c>
      <c r="I42" s="26" t="s">
        <v>888</v>
      </c>
      <c r="M42"/>
    </row>
    <row r="43" spans="1:13" ht="15" x14ac:dyDescent="0.25">
      <c r="A43" s="66" t="s">
        <v>918</v>
      </c>
      <c r="B43" s="66" t="s">
        <v>918</v>
      </c>
      <c r="C43" s="66" t="s">
        <v>918</v>
      </c>
      <c r="D43" s="24" t="s">
        <v>925</v>
      </c>
      <c r="E43" s="24" t="s">
        <v>919</v>
      </c>
      <c r="F43" s="24" t="s">
        <v>920</v>
      </c>
      <c r="G43" s="21"/>
      <c r="H43" s="16">
        <v>0</v>
      </c>
      <c r="I43" s="56">
        <v>0</v>
      </c>
      <c r="M43"/>
    </row>
    <row r="44" spans="1:13" ht="15" x14ac:dyDescent="0.25">
      <c r="A44" s="66" t="s">
        <v>918</v>
      </c>
      <c r="B44" s="66" t="s">
        <v>918</v>
      </c>
      <c r="C44" s="66" t="s">
        <v>918</v>
      </c>
      <c r="D44" s="17" t="s">
        <v>925</v>
      </c>
      <c r="E44" s="17" t="s">
        <v>921</v>
      </c>
      <c r="F44" s="17" t="s">
        <v>920</v>
      </c>
      <c r="G44" s="17"/>
      <c r="H44" s="16">
        <v>0</v>
      </c>
      <c r="I44" s="56">
        <v>0</v>
      </c>
      <c r="M44"/>
    </row>
    <row r="45" spans="1:13" ht="15" x14ac:dyDescent="0.25">
      <c r="A45" s="66"/>
      <c r="B45" s="66"/>
      <c r="C45" s="66"/>
      <c r="D45" s="14"/>
      <c r="E45" s="14"/>
      <c r="F45" s="14"/>
      <c r="G45" s="14"/>
      <c r="H45" s="38"/>
      <c r="I45" s="37"/>
      <c r="L45"/>
      <c r="M45"/>
    </row>
    <row r="46" spans="1:13" ht="15.75" thickBot="1" x14ac:dyDescent="0.3">
      <c r="A46" s="9" t="s">
        <v>1242</v>
      </c>
      <c r="B46" s="9"/>
      <c r="C46" s="9"/>
      <c r="D46" s="7"/>
      <c r="E46" s="7"/>
      <c r="F46" s="7"/>
      <c r="G46" s="60">
        <v>0</v>
      </c>
      <c r="H46" s="7">
        <v>0</v>
      </c>
      <c r="I46" s="6">
        <v>0</v>
      </c>
      <c r="L46"/>
      <c r="M46"/>
    </row>
    <row r="47" spans="1:13" ht="16.5" thickTop="1" thickBot="1" x14ac:dyDescent="0.3">
      <c r="L47"/>
      <c r="M47"/>
    </row>
    <row r="48" spans="1:13" ht="16.5" thickTop="1" thickBot="1" x14ac:dyDescent="0.3">
      <c r="A48" s="4" t="s">
        <v>0</v>
      </c>
      <c r="B48" s="4"/>
      <c r="C48" s="4"/>
      <c r="D48" s="2"/>
      <c r="E48" s="2"/>
      <c r="F48" s="2"/>
      <c r="G48" s="59">
        <v>0</v>
      </c>
      <c r="H48" s="2">
        <v>13279376</v>
      </c>
      <c r="I48" s="1">
        <v>1</v>
      </c>
      <c r="L48"/>
      <c r="M48"/>
    </row>
    <row r="49" spans="7:13" ht="15.75" thickTop="1" x14ac:dyDescent="0.25">
      <c r="L49"/>
      <c r="M49"/>
    </row>
    <row r="50" spans="7:13" ht="15" x14ac:dyDescent="0.25">
      <c r="G50" s="62"/>
      <c r="H50" s="61"/>
      <c r="L50"/>
      <c r="M50"/>
    </row>
    <row r="51" spans="7:13" ht="15" x14ac:dyDescent="0.25">
      <c r="L51"/>
      <c r="M51"/>
    </row>
  </sheetData>
  <mergeCells count="6">
    <mergeCell ref="D13:E13"/>
    <mergeCell ref="H7:I7"/>
    <mergeCell ref="D11:E11"/>
    <mergeCell ref="F11:G11"/>
    <mergeCell ref="D12:E12"/>
    <mergeCell ref="F12:G12"/>
  </mergeCells>
  <conditionalFormatting sqref="H7">
    <cfRule type="cellIs" dxfId="25" priority="1" operator="lessThan">
      <formula>0</formula>
    </cfRule>
  </conditionalFormatting>
  <conditionalFormatting sqref="K4:K6">
    <cfRule type="cellIs" dxfId="2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BEA4-7CB5-47C0-9080-0F1DAC778C0F}">
  <sheetPr>
    <tabColor rgb="FF0070C0"/>
    <pageSetUpPr fitToPage="1"/>
  </sheetPr>
  <dimension ref="A1:O51"/>
  <sheetViews>
    <sheetView workbookViewId="0">
      <pane ySplit="7" topLeftCell="A27" activePane="bottomLeft" state="frozen"/>
      <selection pane="bottomLeft" activeCell="H48" sqref="H48"/>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1121</v>
      </c>
      <c r="J6" s="29"/>
      <c r="M6" s="28"/>
    </row>
    <row r="7" spans="1:13" ht="15" thickBot="1" x14ac:dyDescent="0.25">
      <c r="A7" s="34" t="s">
        <v>897</v>
      </c>
      <c r="B7" s="47" t="s">
        <v>1133</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3234</v>
      </c>
      <c r="I12" s="56">
        <v>4.7694120527194397E-3</v>
      </c>
      <c r="J12" s="29"/>
    </row>
    <row r="13" spans="1:13" ht="15" customHeight="1" x14ac:dyDescent="0.2">
      <c r="A13" s="66"/>
      <c r="B13" s="66"/>
      <c r="C13" s="66"/>
      <c r="D13" s="89"/>
      <c r="E13" s="90"/>
      <c r="F13" s="38"/>
      <c r="G13" s="38"/>
      <c r="H13" s="38"/>
      <c r="I13" s="37"/>
      <c r="J13" s="29"/>
    </row>
    <row r="14" spans="1:13" ht="13.5" thickBot="1" x14ac:dyDescent="0.25">
      <c r="A14" s="9" t="s">
        <v>1242</v>
      </c>
      <c r="B14" s="9"/>
      <c r="C14" s="9"/>
      <c r="D14" s="7"/>
      <c r="E14" s="7"/>
      <c r="F14" s="7"/>
      <c r="G14" s="7"/>
      <c r="H14" s="7">
        <v>3234</v>
      </c>
      <c r="I14" s="6">
        <v>4.7694120527194397E-3</v>
      </c>
      <c r="J14" s="29"/>
    </row>
    <row r="15" spans="1:13" ht="13.5" thickTop="1" x14ac:dyDescent="0.2">
      <c r="I15" s="28"/>
      <c r="J15" s="29"/>
    </row>
    <row r="16" spans="1:13" x14ac:dyDescent="0.2">
      <c r="A16" s="31" t="s">
        <v>895</v>
      </c>
      <c r="B16" s="71" t="s">
        <v>911</v>
      </c>
      <c r="C16" s="31"/>
      <c r="D16" s="71"/>
    </row>
    <row r="17" spans="1:15" ht="13.5" thickBot="1" x14ac:dyDescent="0.25">
      <c r="A17" s="31" t="s">
        <v>912</v>
      </c>
      <c r="B17" s="72" t="s">
        <v>913</v>
      </c>
      <c r="C17" s="31"/>
      <c r="D17" s="72"/>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56">
        <v>0</v>
      </c>
      <c r="J19" s="29"/>
      <c r="N19" s="53"/>
    </row>
    <row r="20" spans="1:15" x14ac:dyDescent="0.2">
      <c r="A20" s="66" t="s">
        <v>918</v>
      </c>
      <c r="B20" s="66" t="s">
        <v>918</v>
      </c>
      <c r="C20" s="66" t="s">
        <v>918</v>
      </c>
      <c r="D20" s="17" t="s">
        <v>911</v>
      </c>
      <c r="E20" s="17" t="s">
        <v>921</v>
      </c>
      <c r="F20" s="17" t="s">
        <v>920</v>
      </c>
      <c r="G20" s="17"/>
      <c r="H20" s="16">
        <v>0</v>
      </c>
      <c r="I20" s="56">
        <v>0</v>
      </c>
      <c r="J20" s="29"/>
      <c r="N20" s="53"/>
    </row>
    <row r="21" spans="1:15" x14ac:dyDescent="0.2">
      <c r="A21" s="66"/>
      <c r="B21" s="66"/>
      <c r="C21" s="66"/>
      <c r="D21" s="14"/>
      <c r="E21" s="14"/>
      <c r="F21" s="14"/>
      <c r="G21" s="14"/>
      <c r="H21" s="38"/>
      <c r="I21" s="37"/>
      <c r="J21" s="29"/>
      <c r="N21" s="53"/>
    </row>
    <row r="22" spans="1:15" ht="13.5" thickBot="1" x14ac:dyDescent="0.25">
      <c r="A22" s="9" t="s">
        <v>1242</v>
      </c>
      <c r="B22" s="9"/>
      <c r="C22" s="9"/>
      <c r="D22" s="7"/>
      <c r="E22" s="7"/>
      <c r="F22" s="7"/>
      <c r="G22" s="60">
        <v>0</v>
      </c>
      <c r="H22" s="7">
        <v>0</v>
      </c>
      <c r="I22" s="6">
        <v>0</v>
      </c>
      <c r="J22" s="29"/>
      <c r="N22" s="53"/>
    </row>
    <row r="23" spans="1:15" ht="13.5" thickTop="1" x14ac:dyDescent="0.2">
      <c r="I23" s="28"/>
      <c r="J23" s="29"/>
      <c r="N23" s="53"/>
    </row>
    <row r="24" spans="1:15" x14ac:dyDescent="0.2">
      <c r="A24" s="31" t="s">
        <v>895</v>
      </c>
      <c r="B24" s="71" t="s">
        <v>923</v>
      </c>
      <c r="C24" s="31"/>
      <c r="D24" s="71"/>
      <c r="J24" s="29"/>
      <c r="N24" s="53"/>
    </row>
    <row r="25" spans="1:15" ht="13.5" thickBot="1" x14ac:dyDescent="0.25">
      <c r="A25" s="31" t="s">
        <v>912</v>
      </c>
      <c r="B25" s="72" t="s">
        <v>913</v>
      </c>
      <c r="C25" s="31"/>
      <c r="D25" s="72"/>
      <c r="I25" s="28"/>
      <c r="N25" s="54"/>
    </row>
    <row r="26" spans="1:15" ht="39" thickBot="1" x14ac:dyDescent="0.3">
      <c r="A26" s="27" t="s">
        <v>914</v>
      </c>
      <c r="B26" s="27" t="s">
        <v>928</v>
      </c>
      <c r="C26" s="27" t="s">
        <v>915</v>
      </c>
      <c r="D26" s="27" t="s">
        <v>905</v>
      </c>
      <c r="E26" s="27" t="s">
        <v>916</v>
      </c>
      <c r="F26" s="52" t="s">
        <v>917</v>
      </c>
      <c r="G26" s="52" t="s">
        <v>927</v>
      </c>
      <c r="H26" s="27" t="s">
        <v>889</v>
      </c>
      <c r="I26" s="26" t="s">
        <v>888</v>
      </c>
      <c r="M26"/>
    </row>
    <row r="27" spans="1:15" ht="15" x14ac:dyDescent="0.25">
      <c r="A27" s="66" t="s">
        <v>1069</v>
      </c>
      <c r="B27" s="66" t="s">
        <v>1072</v>
      </c>
      <c r="C27" s="66" t="s">
        <v>1087</v>
      </c>
      <c r="D27" s="24" t="s">
        <v>923</v>
      </c>
      <c r="E27" s="24" t="s">
        <v>919</v>
      </c>
      <c r="F27" s="24" t="s">
        <v>920</v>
      </c>
      <c r="G27" s="21"/>
      <c r="H27" s="16">
        <v>321688</v>
      </c>
      <c r="I27" s="56">
        <v>0.47441639592307083</v>
      </c>
      <c r="M27"/>
    </row>
    <row r="28" spans="1:15" ht="15" x14ac:dyDescent="0.25">
      <c r="A28" s="66" t="s">
        <v>1069</v>
      </c>
      <c r="B28" s="66" t="s">
        <v>1074</v>
      </c>
      <c r="C28" s="66" t="s">
        <v>1089</v>
      </c>
      <c r="D28" s="55" t="s">
        <v>923</v>
      </c>
      <c r="E28" s="17" t="s">
        <v>921</v>
      </c>
      <c r="F28" s="55" t="s">
        <v>920</v>
      </c>
      <c r="G28" s="55"/>
      <c r="H28" s="16">
        <v>353149</v>
      </c>
      <c r="I28" s="56">
        <v>0.52081419202406221</v>
      </c>
      <c r="M28"/>
    </row>
    <row r="29" spans="1:15" ht="15" x14ac:dyDescent="0.25">
      <c r="A29" s="66"/>
      <c r="B29" s="66"/>
      <c r="C29" s="66"/>
      <c r="D29" s="14"/>
      <c r="E29" s="14"/>
      <c r="F29" s="14"/>
      <c r="G29" s="14"/>
      <c r="H29" s="38"/>
      <c r="I29" s="37"/>
      <c r="M29"/>
    </row>
    <row r="30" spans="1:15" ht="15.75" thickBot="1" x14ac:dyDescent="0.3">
      <c r="A30" s="9" t="s">
        <v>1242</v>
      </c>
      <c r="B30" s="9"/>
      <c r="C30" s="9"/>
      <c r="D30" s="7"/>
      <c r="E30" s="7"/>
      <c r="F30" s="7"/>
      <c r="G30" s="60">
        <v>0</v>
      </c>
      <c r="H30" s="7">
        <v>674837</v>
      </c>
      <c r="I30" s="6">
        <v>0.99523058794713304</v>
      </c>
      <c r="M30"/>
    </row>
    <row r="31" spans="1:15" ht="15.75" thickTop="1" x14ac:dyDescent="0.25">
      <c r="M31"/>
    </row>
    <row r="32" spans="1:15" ht="15" x14ac:dyDescent="0.25">
      <c r="A32" s="31" t="s">
        <v>895</v>
      </c>
      <c r="B32" s="71" t="s">
        <v>924</v>
      </c>
      <c r="C32" s="31"/>
      <c r="D32" s="71"/>
      <c r="M32"/>
    </row>
    <row r="33" spans="1:13" ht="15.75" thickBot="1" x14ac:dyDescent="0.3">
      <c r="A33" s="31" t="s">
        <v>912</v>
      </c>
      <c r="B33" s="72" t="s">
        <v>913</v>
      </c>
      <c r="C33" s="31"/>
      <c r="D33" s="72"/>
      <c r="I33" s="28"/>
      <c r="M33"/>
    </row>
    <row r="34" spans="1:13" ht="39" thickBot="1" x14ac:dyDescent="0.3">
      <c r="A34" s="27" t="s">
        <v>914</v>
      </c>
      <c r="B34" s="27" t="s">
        <v>928</v>
      </c>
      <c r="C34" s="27" t="s">
        <v>915</v>
      </c>
      <c r="D34" s="27" t="s">
        <v>905</v>
      </c>
      <c r="E34" s="27" t="s">
        <v>916</v>
      </c>
      <c r="F34" s="52" t="s">
        <v>917</v>
      </c>
      <c r="G34" s="52" t="s">
        <v>927</v>
      </c>
      <c r="H34" s="27" t="s">
        <v>889</v>
      </c>
      <c r="I34" s="26" t="s">
        <v>888</v>
      </c>
      <c r="M34"/>
    </row>
    <row r="35" spans="1:13" ht="15" x14ac:dyDescent="0.25">
      <c r="A35" s="66" t="s">
        <v>918</v>
      </c>
      <c r="B35" s="66" t="s">
        <v>918</v>
      </c>
      <c r="C35" s="66" t="s">
        <v>918</v>
      </c>
      <c r="D35" s="17" t="s">
        <v>924</v>
      </c>
      <c r="E35" s="17" t="s">
        <v>919</v>
      </c>
      <c r="F35" s="17" t="s">
        <v>920</v>
      </c>
      <c r="G35" s="21"/>
      <c r="H35" s="16">
        <v>0</v>
      </c>
      <c r="I35" s="57">
        <v>0</v>
      </c>
      <c r="M35"/>
    </row>
    <row r="36" spans="1:13" ht="15" x14ac:dyDescent="0.25">
      <c r="A36" s="66" t="s">
        <v>918</v>
      </c>
      <c r="B36" s="66" t="s">
        <v>918</v>
      </c>
      <c r="C36" s="66" t="s">
        <v>918</v>
      </c>
      <c r="D36" s="17" t="s">
        <v>924</v>
      </c>
      <c r="E36" s="17" t="s">
        <v>921</v>
      </c>
      <c r="F36" s="17" t="s">
        <v>920</v>
      </c>
      <c r="G36" s="17"/>
      <c r="H36" s="16">
        <v>0</v>
      </c>
      <c r="I36" s="56">
        <v>0</v>
      </c>
      <c r="M36"/>
    </row>
    <row r="37" spans="1:13" ht="15" x14ac:dyDescent="0.25">
      <c r="A37" s="66"/>
      <c r="B37" s="66"/>
      <c r="C37" s="66"/>
      <c r="D37" s="14"/>
      <c r="E37" s="14"/>
      <c r="F37" s="14"/>
      <c r="G37" s="14"/>
      <c r="H37" s="38"/>
      <c r="I37" s="37"/>
      <c r="M37"/>
    </row>
    <row r="38" spans="1:13" ht="15.75" thickBot="1" x14ac:dyDescent="0.3">
      <c r="A38" s="9" t="s">
        <v>1242</v>
      </c>
      <c r="B38" s="9"/>
      <c r="C38" s="9"/>
      <c r="D38" s="7"/>
      <c r="E38" s="7"/>
      <c r="F38" s="7"/>
      <c r="G38" s="60">
        <v>0</v>
      </c>
      <c r="H38" s="7">
        <v>0</v>
      </c>
      <c r="I38" s="6">
        <v>0</v>
      </c>
      <c r="M38"/>
    </row>
    <row r="39" spans="1:13" ht="15.75" thickTop="1" x14ac:dyDescent="0.25">
      <c r="M39"/>
    </row>
    <row r="40" spans="1:13" ht="15" x14ac:dyDescent="0.25">
      <c r="A40" s="31" t="s">
        <v>895</v>
      </c>
      <c r="B40" s="71" t="s">
        <v>925</v>
      </c>
      <c r="C40" s="31"/>
      <c r="D40" s="71"/>
      <c r="M40"/>
    </row>
    <row r="41" spans="1:13" ht="15.75" thickBot="1" x14ac:dyDescent="0.3">
      <c r="A41" s="31" t="s">
        <v>912</v>
      </c>
      <c r="B41" s="72" t="s">
        <v>913</v>
      </c>
      <c r="C41" s="31"/>
      <c r="D41" s="72"/>
      <c r="I41" s="28"/>
      <c r="M41"/>
    </row>
    <row r="42" spans="1:13" ht="39" thickBot="1" x14ac:dyDescent="0.3">
      <c r="A42" s="27" t="s">
        <v>914</v>
      </c>
      <c r="B42" s="27" t="s">
        <v>928</v>
      </c>
      <c r="C42" s="27" t="s">
        <v>915</v>
      </c>
      <c r="D42" s="27" t="s">
        <v>905</v>
      </c>
      <c r="E42" s="27" t="s">
        <v>916</v>
      </c>
      <c r="F42" s="52" t="s">
        <v>917</v>
      </c>
      <c r="G42" s="52" t="s">
        <v>927</v>
      </c>
      <c r="H42" s="27" t="s">
        <v>889</v>
      </c>
      <c r="I42" s="26" t="s">
        <v>888</v>
      </c>
      <c r="M42"/>
    </row>
    <row r="43" spans="1:13" ht="15" x14ac:dyDescent="0.25">
      <c r="A43" s="66" t="s">
        <v>918</v>
      </c>
      <c r="B43" s="66" t="s">
        <v>918</v>
      </c>
      <c r="C43" s="66" t="s">
        <v>918</v>
      </c>
      <c r="D43" s="24" t="s">
        <v>925</v>
      </c>
      <c r="E43" s="24" t="s">
        <v>919</v>
      </c>
      <c r="F43" s="24" t="s">
        <v>920</v>
      </c>
      <c r="G43" s="21"/>
      <c r="H43" s="16">
        <v>0</v>
      </c>
      <c r="I43" s="56">
        <v>0</v>
      </c>
      <c r="M43"/>
    </row>
    <row r="44" spans="1:13" ht="15" x14ac:dyDescent="0.25">
      <c r="A44" s="66" t="s">
        <v>918</v>
      </c>
      <c r="B44" s="66" t="s">
        <v>918</v>
      </c>
      <c r="C44" s="66" t="s">
        <v>918</v>
      </c>
      <c r="D44" s="17" t="s">
        <v>925</v>
      </c>
      <c r="E44" s="17" t="s">
        <v>921</v>
      </c>
      <c r="F44" s="17" t="s">
        <v>920</v>
      </c>
      <c r="G44" s="17"/>
      <c r="H44" s="16">
        <v>0</v>
      </c>
      <c r="I44" s="56">
        <v>0</v>
      </c>
      <c r="M44"/>
    </row>
    <row r="45" spans="1:13" ht="15" x14ac:dyDescent="0.25">
      <c r="A45" s="66"/>
      <c r="B45" s="66"/>
      <c r="C45" s="66"/>
      <c r="D45" s="14"/>
      <c r="E45" s="14"/>
      <c r="F45" s="14"/>
      <c r="G45" s="14"/>
      <c r="H45" s="38"/>
      <c r="I45" s="37"/>
      <c r="L45"/>
      <c r="M45"/>
    </row>
    <row r="46" spans="1:13" ht="15.75" thickBot="1" x14ac:dyDescent="0.3">
      <c r="A46" s="9" t="s">
        <v>1242</v>
      </c>
      <c r="B46" s="9"/>
      <c r="C46" s="9"/>
      <c r="D46" s="7"/>
      <c r="E46" s="7"/>
      <c r="F46" s="7"/>
      <c r="G46" s="60">
        <v>0</v>
      </c>
      <c r="H46" s="7">
        <v>0</v>
      </c>
      <c r="I46" s="6">
        <v>0</v>
      </c>
      <c r="L46"/>
      <c r="M46"/>
    </row>
    <row r="47" spans="1:13" ht="16.5" thickTop="1" thickBot="1" x14ac:dyDescent="0.3">
      <c r="L47"/>
      <c r="M47"/>
    </row>
    <row r="48" spans="1:13" ht="16.5" thickTop="1" thickBot="1" x14ac:dyDescent="0.3">
      <c r="A48" s="4" t="s">
        <v>0</v>
      </c>
      <c r="B48" s="4"/>
      <c r="C48" s="4"/>
      <c r="D48" s="2"/>
      <c r="E48" s="2"/>
      <c r="F48" s="2"/>
      <c r="G48" s="59">
        <v>0</v>
      </c>
      <c r="H48" s="2">
        <v>678071.0000001</v>
      </c>
      <c r="I48" s="1">
        <v>0.99999999999985245</v>
      </c>
      <c r="L48"/>
      <c r="M48"/>
    </row>
    <row r="49" spans="7:13" ht="15.75" thickTop="1" x14ac:dyDescent="0.25">
      <c r="L49"/>
      <c r="M49"/>
    </row>
    <row r="50" spans="7:13" ht="15" x14ac:dyDescent="0.25">
      <c r="G50" s="62"/>
      <c r="H50" s="61"/>
      <c r="L50"/>
      <c r="M50"/>
    </row>
    <row r="51" spans="7:13" ht="15" x14ac:dyDescent="0.25">
      <c r="L51"/>
      <c r="M51"/>
    </row>
  </sheetData>
  <mergeCells count="6">
    <mergeCell ref="D13:E13"/>
    <mergeCell ref="H7:I7"/>
    <mergeCell ref="D11:E11"/>
    <mergeCell ref="F11:G11"/>
    <mergeCell ref="D12:E12"/>
    <mergeCell ref="F12:G12"/>
  </mergeCells>
  <conditionalFormatting sqref="H7">
    <cfRule type="cellIs" dxfId="23" priority="1" operator="lessThan">
      <formula>0</formula>
    </cfRule>
  </conditionalFormatting>
  <conditionalFormatting sqref="K4:K6">
    <cfRule type="cellIs" dxfId="2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19B4-A918-4414-9C76-71EF3A548C15}">
  <dimension ref="A1:O52"/>
  <sheetViews>
    <sheetView zoomScaleNormal="100" workbookViewId="0">
      <pane ySplit="7" topLeftCell="A28"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1112</v>
      </c>
      <c r="J6" s="29"/>
      <c r="M6" s="28"/>
    </row>
    <row r="7" spans="1:13" ht="15" thickBot="1" x14ac:dyDescent="0.25">
      <c r="A7" s="34" t="s">
        <v>897</v>
      </c>
      <c r="B7" s="47" t="s">
        <v>1132</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1010831</v>
      </c>
      <c r="I12" s="56">
        <v>4.8374041503243181E-3</v>
      </c>
      <c r="J12" s="29"/>
    </row>
    <row r="13" spans="1:13" ht="15" customHeight="1" x14ac:dyDescent="0.2">
      <c r="A13" s="66" t="s">
        <v>1069</v>
      </c>
      <c r="B13" s="66" t="s">
        <v>1082</v>
      </c>
      <c r="C13" s="66" t="s">
        <v>1097</v>
      </c>
      <c r="D13" s="97" t="s">
        <v>901</v>
      </c>
      <c r="E13" s="97"/>
      <c r="F13" s="87" t="s">
        <v>900</v>
      </c>
      <c r="G13" s="88"/>
      <c r="H13" s="16">
        <v>380088</v>
      </c>
      <c r="I13" s="56">
        <v>1.8189383474472682E-3</v>
      </c>
      <c r="J13" s="29"/>
    </row>
    <row r="14" spans="1:13" ht="15" customHeight="1" x14ac:dyDescent="0.2">
      <c r="A14" s="66"/>
      <c r="B14" s="66"/>
      <c r="C14" s="66"/>
      <c r="D14" s="89"/>
      <c r="E14" s="90"/>
      <c r="F14" s="38"/>
      <c r="G14" s="38"/>
      <c r="H14" s="38"/>
      <c r="I14" s="37"/>
      <c r="J14" s="29"/>
    </row>
    <row r="15" spans="1:13" ht="13.5" thickBot="1" x14ac:dyDescent="0.25">
      <c r="A15" s="9" t="s">
        <v>1242</v>
      </c>
      <c r="B15" s="9"/>
      <c r="C15" s="9"/>
      <c r="D15" s="7"/>
      <c r="E15" s="7"/>
      <c r="F15" s="7"/>
      <c r="G15" s="7"/>
      <c r="H15" s="7">
        <v>1390919</v>
      </c>
      <c r="I15" s="6">
        <v>6.6563424977715861E-3</v>
      </c>
      <c r="J15" s="29"/>
    </row>
    <row r="16" spans="1:13" ht="13.5" thickTop="1" x14ac:dyDescent="0.2">
      <c r="I16" s="28"/>
      <c r="J16" s="29"/>
    </row>
    <row r="17" spans="1:15" x14ac:dyDescent="0.2">
      <c r="A17" s="31" t="s">
        <v>895</v>
      </c>
      <c r="B17" s="71" t="s">
        <v>911</v>
      </c>
      <c r="C17" s="31"/>
      <c r="D17" s="33"/>
    </row>
    <row r="18" spans="1:15" ht="13.5" thickBot="1" x14ac:dyDescent="0.25">
      <c r="A18" s="31" t="s">
        <v>912</v>
      </c>
      <c r="B18" s="72" t="s">
        <v>913</v>
      </c>
      <c r="C18" s="31"/>
      <c r="D18" s="51"/>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6">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1069</v>
      </c>
      <c r="B28" s="66" t="s">
        <v>1074</v>
      </c>
      <c r="C28" s="66" t="s">
        <v>1089</v>
      </c>
      <c r="D28" s="17" t="s">
        <v>923</v>
      </c>
      <c r="E28" s="17" t="s">
        <v>921</v>
      </c>
      <c r="F28" s="17" t="s">
        <v>920</v>
      </c>
      <c r="G28" s="17"/>
      <c r="H28" s="16">
        <v>201182991</v>
      </c>
      <c r="I28" s="56">
        <v>0.96277561297393921</v>
      </c>
      <c r="M28"/>
    </row>
    <row r="29" spans="1:15" ht="15" x14ac:dyDescent="0.25">
      <c r="A29" s="66" t="s">
        <v>1069</v>
      </c>
      <c r="B29" s="66" t="s">
        <v>1073</v>
      </c>
      <c r="C29" s="66" t="s">
        <v>1088</v>
      </c>
      <c r="D29" s="55" t="s">
        <v>923</v>
      </c>
      <c r="E29" s="55" t="s">
        <v>921</v>
      </c>
      <c r="F29" s="55" t="s">
        <v>920</v>
      </c>
      <c r="G29" s="55"/>
      <c r="H29" s="16">
        <v>6387543</v>
      </c>
      <c r="I29" s="56">
        <v>3.0568044528289148E-2</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207570534</v>
      </c>
      <c r="I31" s="6">
        <v>0.99334365750222831</v>
      </c>
      <c r="M31"/>
    </row>
    <row r="32" spans="1:15" ht="15.75" thickTop="1" x14ac:dyDescent="0.25">
      <c r="M32"/>
    </row>
    <row r="33" spans="1:13" ht="15" x14ac:dyDescent="0.25">
      <c r="A33" s="31" t="s">
        <v>895</v>
      </c>
      <c r="B33" s="71" t="s">
        <v>924</v>
      </c>
      <c r="C33" s="31"/>
      <c r="D33" s="71"/>
      <c r="M33"/>
    </row>
    <row r="34" spans="1:13" ht="15.75" thickBot="1" x14ac:dyDescent="0.3">
      <c r="A34" s="31" t="s">
        <v>912</v>
      </c>
      <c r="B34" s="72" t="s">
        <v>913</v>
      </c>
      <c r="C34" s="31"/>
      <c r="D34" s="72"/>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24" t="s">
        <v>924</v>
      </c>
      <c r="E36" s="24" t="s">
        <v>919</v>
      </c>
      <c r="F36" s="24"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71"/>
      <c r="M41"/>
    </row>
    <row r="42" spans="1:13" ht="15.75" thickBot="1" x14ac:dyDescent="0.3">
      <c r="A42" s="31" t="s">
        <v>912</v>
      </c>
      <c r="B42" s="72" t="s">
        <v>913</v>
      </c>
      <c r="C42" s="31"/>
      <c r="D42" s="72"/>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208961453</v>
      </c>
      <c r="I49" s="1">
        <v>0.99999999999999989</v>
      </c>
      <c r="L49"/>
      <c r="M49"/>
    </row>
    <row r="50" spans="1:13" ht="15.75" thickTop="1" x14ac:dyDescent="0.25">
      <c r="L50"/>
      <c r="M50"/>
    </row>
    <row r="51" spans="1:13" ht="15" x14ac:dyDescent="0.25">
      <c r="G51" s="62"/>
      <c r="H51" s="61"/>
      <c r="L51"/>
      <c r="M51"/>
    </row>
    <row r="52" spans="1:13" ht="15" x14ac:dyDescent="0.25">
      <c r="L52"/>
      <c r="M52"/>
    </row>
  </sheetData>
  <mergeCells count="8">
    <mergeCell ref="D14:E14"/>
    <mergeCell ref="H7:I7"/>
    <mergeCell ref="D11:E11"/>
    <mergeCell ref="F11:G11"/>
    <mergeCell ref="D12:E12"/>
    <mergeCell ref="F12:G12"/>
    <mergeCell ref="D13:E13"/>
    <mergeCell ref="F13:G13"/>
  </mergeCells>
  <conditionalFormatting sqref="H7">
    <cfRule type="cellIs" dxfId="21" priority="1" operator="lessThan">
      <formula>0</formula>
    </cfRule>
  </conditionalFormatting>
  <conditionalFormatting sqref="K4:K6">
    <cfRule type="cellIs" dxfId="20" priority="2"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85BE-076B-484C-94D3-BC7119D99DF6}">
  <sheetPr>
    <tabColor rgb="FF0070C0"/>
    <pageSetUpPr fitToPage="1"/>
  </sheetPr>
  <dimension ref="A1:O52"/>
  <sheetViews>
    <sheetView workbookViewId="0">
      <pane ySplit="7" topLeftCell="A27"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1111</v>
      </c>
      <c r="J6" s="29"/>
      <c r="M6" s="28"/>
    </row>
    <row r="7" spans="1:13" ht="15" thickBot="1" x14ac:dyDescent="0.25">
      <c r="A7" s="34" t="s">
        <v>897</v>
      </c>
      <c r="B7" s="47" t="s">
        <v>1131</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50963</v>
      </c>
      <c r="I12" s="57">
        <v>4.8153034487769652E-3</v>
      </c>
      <c r="J12" s="29"/>
    </row>
    <row r="13" spans="1:13" ht="15" customHeight="1" x14ac:dyDescent="0.2">
      <c r="A13" s="66" t="s">
        <v>1069</v>
      </c>
      <c r="B13" s="66" t="s">
        <v>1082</v>
      </c>
      <c r="C13" s="66" t="s">
        <v>1097</v>
      </c>
      <c r="D13" s="97" t="s">
        <v>901</v>
      </c>
      <c r="E13" s="97"/>
      <c r="F13" s="87" t="s">
        <v>900</v>
      </c>
      <c r="G13" s="88"/>
      <c r="H13" s="16">
        <v>5599</v>
      </c>
      <c r="I13" s="56">
        <v>5.2902858955913563E-4</v>
      </c>
      <c r="J13" s="29"/>
    </row>
    <row r="14" spans="1:13" ht="15" customHeight="1" x14ac:dyDescent="0.2">
      <c r="A14" s="77"/>
      <c r="B14" s="77"/>
      <c r="C14" s="77"/>
      <c r="D14" s="78"/>
      <c r="E14" s="78"/>
      <c r="F14" s="78"/>
      <c r="G14" s="78"/>
      <c r="H14" s="79"/>
      <c r="I14" s="80"/>
      <c r="J14" s="29"/>
    </row>
    <row r="15" spans="1:13" ht="13.5" thickBot="1" x14ac:dyDescent="0.25">
      <c r="A15" s="9" t="s">
        <v>1242</v>
      </c>
      <c r="B15" s="9"/>
      <c r="C15" s="9"/>
      <c r="D15" s="7"/>
      <c r="E15" s="7"/>
      <c r="F15" s="7"/>
      <c r="G15" s="7"/>
      <c r="H15" s="7">
        <v>56562</v>
      </c>
      <c r="I15" s="6">
        <v>5.344332038336101E-3</v>
      </c>
      <c r="J15" s="29"/>
    </row>
    <row r="16" spans="1:13"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918</v>
      </c>
      <c r="B20" s="66" t="s">
        <v>918</v>
      </c>
      <c r="C20" s="66" t="s">
        <v>918</v>
      </c>
      <c r="D20" s="24" t="s">
        <v>911</v>
      </c>
      <c r="E20" s="24" t="s">
        <v>919</v>
      </c>
      <c r="F20" s="24" t="s">
        <v>920</v>
      </c>
      <c r="G20" s="24"/>
      <c r="H20" s="23">
        <v>0</v>
      </c>
      <c r="I20" s="57">
        <v>0</v>
      </c>
      <c r="J20" s="29"/>
      <c r="N20" s="53"/>
    </row>
    <row r="21" spans="1:15" x14ac:dyDescent="0.2">
      <c r="A21" s="66" t="s">
        <v>918</v>
      </c>
      <c r="B21" s="66" t="s">
        <v>918</v>
      </c>
      <c r="C21" s="66" t="s">
        <v>918</v>
      </c>
      <c r="D21" s="17" t="s">
        <v>911</v>
      </c>
      <c r="E21" s="17" t="s">
        <v>921</v>
      </c>
      <c r="F21" s="17" t="s">
        <v>920</v>
      </c>
      <c r="G21" s="17"/>
      <c r="H21" s="16">
        <v>0</v>
      </c>
      <c r="I21" s="56">
        <v>0</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0</v>
      </c>
      <c r="I23" s="6">
        <v>0</v>
      </c>
      <c r="J23" s="29"/>
      <c r="N23" s="53"/>
    </row>
    <row r="24" spans="1:15" ht="13.5" thickTop="1" x14ac:dyDescent="0.2">
      <c r="I24" s="28"/>
      <c r="J24" s="29"/>
      <c r="N24" s="53"/>
    </row>
    <row r="25" spans="1:15" x14ac:dyDescent="0.2">
      <c r="A25" s="31" t="s">
        <v>895</v>
      </c>
      <c r="B25" s="71" t="s">
        <v>923</v>
      </c>
      <c r="C25" s="31"/>
      <c r="D25" s="71"/>
      <c r="J25" s="29"/>
      <c r="N25" s="53"/>
    </row>
    <row r="26" spans="1:15" ht="13.5" thickBot="1" x14ac:dyDescent="0.25">
      <c r="A26" s="31" t="s">
        <v>912</v>
      </c>
      <c r="B26" s="72" t="s">
        <v>913</v>
      </c>
      <c r="C26" s="31"/>
      <c r="D26" s="72"/>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1069</v>
      </c>
      <c r="B28" s="66" t="s">
        <v>1074</v>
      </c>
      <c r="C28" s="66" t="s">
        <v>1089</v>
      </c>
      <c r="D28" s="17" t="s">
        <v>923</v>
      </c>
      <c r="E28" s="17" t="s">
        <v>921</v>
      </c>
      <c r="F28" s="17" t="s">
        <v>920</v>
      </c>
      <c r="G28" s="17"/>
      <c r="H28" s="16">
        <v>10403976</v>
      </c>
      <c r="I28" s="56">
        <v>0.98303281819737409</v>
      </c>
      <c r="M28"/>
    </row>
    <row r="29" spans="1:15" ht="15" x14ac:dyDescent="0.25">
      <c r="A29" s="66" t="s">
        <v>1069</v>
      </c>
      <c r="B29" s="66" t="s">
        <v>1073</v>
      </c>
      <c r="C29" s="66" t="s">
        <v>1088</v>
      </c>
      <c r="D29" s="55" t="s">
        <v>923</v>
      </c>
      <c r="E29" s="55" t="s">
        <v>921</v>
      </c>
      <c r="F29" s="55" t="s">
        <v>920</v>
      </c>
      <c r="G29" s="55"/>
      <c r="H29" s="16">
        <v>123011</v>
      </c>
      <c r="I29" s="56">
        <v>1.1622849764289843E-2</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10526987</v>
      </c>
      <c r="I31" s="6">
        <v>0.99465566796166394</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24" t="s">
        <v>924</v>
      </c>
      <c r="E36" s="24" t="s">
        <v>919</v>
      </c>
      <c r="F36" s="24"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71"/>
      <c r="M41"/>
    </row>
    <row r="42" spans="1:13" ht="15.75" thickBot="1" x14ac:dyDescent="0.3">
      <c r="A42" s="31" t="s">
        <v>912</v>
      </c>
      <c r="B42" s="72" t="s">
        <v>913</v>
      </c>
      <c r="C42" s="31"/>
      <c r="D42" s="72"/>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7">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10583549</v>
      </c>
      <c r="I49" s="1">
        <v>1</v>
      </c>
      <c r="L49"/>
      <c r="M49"/>
    </row>
    <row r="50" spans="1:13" ht="15.75" thickTop="1" x14ac:dyDescent="0.25">
      <c r="L50"/>
      <c r="M50"/>
    </row>
    <row r="51" spans="1:13" ht="15" x14ac:dyDescent="0.25">
      <c r="G51" s="62"/>
      <c r="H51" s="61"/>
      <c r="L51"/>
      <c r="M51"/>
    </row>
    <row r="52" spans="1:13" ht="15" x14ac:dyDescent="0.25">
      <c r="L52"/>
      <c r="M52"/>
    </row>
  </sheetData>
  <mergeCells count="7">
    <mergeCell ref="D13:E13"/>
    <mergeCell ref="H7:I7"/>
    <mergeCell ref="D11:E11"/>
    <mergeCell ref="F11:G11"/>
    <mergeCell ref="D12:E12"/>
    <mergeCell ref="F12:G12"/>
    <mergeCell ref="F13:G13"/>
  </mergeCells>
  <conditionalFormatting sqref="H7">
    <cfRule type="cellIs" dxfId="19" priority="1" operator="lessThan">
      <formula>0</formula>
    </cfRule>
  </conditionalFormatting>
  <conditionalFormatting sqref="K4:K6">
    <cfRule type="cellIs" dxfId="1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FEE7-3A35-432B-934C-D340FEF2C1AB}">
  <sheetPr>
    <pageSetUpPr fitToPage="1"/>
  </sheetPr>
  <dimension ref="A1:O59"/>
  <sheetViews>
    <sheetView workbookViewId="0">
      <pane ySplit="7" topLeftCell="A34" activePane="bottomLeft" state="frozen"/>
      <selection pane="bottomLeft" activeCell="G58" sqref="G58:I58"/>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1110</v>
      </c>
      <c r="J6" s="29"/>
      <c r="M6" s="28"/>
    </row>
    <row r="7" spans="1:13" ht="15" thickBot="1" x14ac:dyDescent="0.25">
      <c r="A7" s="34" t="s">
        <v>897</v>
      </c>
      <c r="B7" s="47" t="s">
        <v>1130</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343383</v>
      </c>
      <c r="I12" s="57">
        <v>5.1508317400065021E-3</v>
      </c>
      <c r="J12" s="29"/>
    </row>
    <row r="13" spans="1:13" ht="15" customHeight="1" x14ac:dyDescent="0.2">
      <c r="A13" s="66" t="s">
        <v>1069</v>
      </c>
      <c r="B13" s="66" t="s">
        <v>1082</v>
      </c>
      <c r="C13" s="66" t="s">
        <v>1097</v>
      </c>
      <c r="D13" s="87" t="s">
        <v>901</v>
      </c>
      <c r="E13" s="88"/>
      <c r="F13" s="87" t="s">
        <v>900</v>
      </c>
      <c r="G13" s="88"/>
      <c r="H13" s="16">
        <v>8940190</v>
      </c>
      <c r="I13" s="56">
        <v>0.13410510833002429</v>
      </c>
      <c r="J13" s="29"/>
    </row>
    <row r="14" spans="1:13" ht="15" customHeight="1" x14ac:dyDescent="0.2">
      <c r="A14" s="66"/>
      <c r="B14" s="66"/>
      <c r="C14" s="66"/>
      <c r="D14" s="89"/>
      <c r="E14" s="90"/>
      <c r="F14" s="87"/>
      <c r="G14" s="88"/>
      <c r="H14" s="38"/>
      <c r="I14" s="37"/>
      <c r="J14" s="29"/>
    </row>
    <row r="15" spans="1:13" ht="13.5" thickBot="1" x14ac:dyDescent="0.25">
      <c r="A15" s="9" t="s">
        <v>1242</v>
      </c>
      <c r="B15" s="9"/>
      <c r="C15" s="9"/>
      <c r="D15" s="7"/>
      <c r="E15" s="7"/>
      <c r="F15" s="7"/>
      <c r="G15" s="7"/>
      <c r="H15" s="7">
        <v>9283573</v>
      </c>
      <c r="I15" s="6">
        <v>0.13925594007003078</v>
      </c>
      <c r="J15" s="29"/>
    </row>
    <row r="16" spans="1:13" ht="13.5" thickTop="1" x14ac:dyDescent="0.2">
      <c r="I16" s="28"/>
      <c r="J16" s="29"/>
    </row>
    <row r="17" spans="1:15" x14ac:dyDescent="0.2">
      <c r="A17" s="31" t="s">
        <v>895</v>
      </c>
      <c r="B17" s="71" t="s">
        <v>911</v>
      </c>
      <c r="C17" s="31"/>
      <c r="D17" s="33"/>
    </row>
    <row r="18" spans="1:15" ht="13.5" thickBot="1" x14ac:dyDescent="0.25">
      <c r="A18" s="31" t="s">
        <v>912</v>
      </c>
      <c r="B18" s="72" t="s">
        <v>913</v>
      </c>
      <c r="C18" s="31"/>
      <c r="D18" s="51"/>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1069</v>
      </c>
      <c r="B20" s="66" t="s">
        <v>1079</v>
      </c>
      <c r="C20" s="66" t="s">
        <v>1094</v>
      </c>
      <c r="D20" s="24" t="s">
        <v>911</v>
      </c>
      <c r="E20" s="24" t="s">
        <v>919</v>
      </c>
      <c r="F20" s="55" t="s">
        <v>922</v>
      </c>
      <c r="G20" s="24"/>
      <c r="H20" s="16">
        <v>6549308</v>
      </c>
      <c r="I20" s="57">
        <v>9.8241274383060614E-2</v>
      </c>
      <c r="J20" s="29"/>
      <c r="N20" s="53"/>
    </row>
    <row r="21" spans="1:15" x14ac:dyDescent="0.2">
      <c r="A21" s="66" t="s">
        <v>1069</v>
      </c>
      <c r="B21" s="66" t="s">
        <v>1080</v>
      </c>
      <c r="C21" s="66" t="s">
        <v>1095</v>
      </c>
      <c r="D21" s="17" t="s">
        <v>911</v>
      </c>
      <c r="E21" s="17" t="s">
        <v>921</v>
      </c>
      <c r="F21" s="55" t="s">
        <v>922</v>
      </c>
      <c r="G21" s="17"/>
      <c r="H21" s="16">
        <v>6485767</v>
      </c>
      <c r="I21" s="56">
        <v>9.728814333233371E-2</v>
      </c>
      <c r="J21" s="29"/>
      <c r="N21" s="53"/>
    </row>
    <row r="22" spans="1:15" x14ac:dyDescent="0.2">
      <c r="A22" s="66" t="s">
        <v>1069</v>
      </c>
      <c r="B22" s="66" t="s">
        <v>1084</v>
      </c>
      <c r="C22" s="66" t="s">
        <v>1099</v>
      </c>
      <c r="D22" s="55" t="s">
        <v>911</v>
      </c>
      <c r="E22" s="55" t="s">
        <v>919</v>
      </c>
      <c r="F22" s="55" t="s">
        <v>922</v>
      </c>
      <c r="G22" s="55"/>
      <c r="H22" s="16">
        <v>6002718</v>
      </c>
      <c r="I22" s="56">
        <v>9.0042286312101497E-2</v>
      </c>
      <c r="J22" s="29"/>
      <c r="N22" s="53"/>
    </row>
    <row r="23" spans="1:15" x14ac:dyDescent="0.2">
      <c r="A23" s="66" t="s">
        <v>1069</v>
      </c>
      <c r="B23" s="66" t="s">
        <v>1085</v>
      </c>
      <c r="C23" s="66" t="s">
        <v>1070</v>
      </c>
      <c r="D23" s="55" t="s">
        <v>911</v>
      </c>
      <c r="E23" s="55" t="s">
        <v>921</v>
      </c>
      <c r="F23" s="55" t="s">
        <v>922</v>
      </c>
      <c r="G23" s="55"/>
      <c r="H23" s="16">
        <v>10909378</v>
      </c>
      <c r="I23" s="56">
        <v>0.16364342575528973</v>
      </c>
      <c r="J23" s="29"/>
      <c r="N23" s="53"/>
    </row>
    <row r="24" spans="1:15" x14ac:dyDescent="0.2">
      <c r="A24" s="66" t="s">
        <v>1069</v>
      </c>
      <c r="B24" s="66" t="s">
        <v>1081</v>
      </c>
      <c r="C24" s="66" t="s">
        <v>1096</v>
      </c>
      <c r="D24" s="55" t="s">
        <v>911</v>
      </c>
      <c r="E24" s="55" t="s">
        <v>921</v>
      </c>
      <c r="F24" s="55" t="s">
        <v>922</v>
      </c>
      <c r="G24" s="55"/>
      <c r="H24" s="16">
        <v>5571933</v>
      </c>
      <c r="I24" s="56">
        <v>8.3580402493977995E-2</v>
      </c>
      <c r="J24" s="29"/>
      <c r="N24" s="53"/>
    </row>
    <row r="25" spans="1:15" x14ac:dyDescent="0.2">
      <c r="A25" s="66"/>
      <c r="B25" s="66"/>
      <c r="C25" s="66"/>
      <c r="D25" s="14"/>
      <c r="E25" s="14"/>
      <c r="F25" s="14"/>
      <c r="G25" s="14"/>
      <c r="H25" s="38"/>
      <c r="I25" s="37"/>
      <c r="J25" s="29"/>
      <c r="N25" s="53"/>
    </row>
    <row r="26" spans="1:15" ht="13.5" thickBot="1" x14ac:dyDescent="0.25">
      <c r="A26" s="9" t="s">
        <v>1242</v>
      </c>
      <c r="B26" s="9"/>
      <c r="C26" s="9"/>
      <c r="D26" s="7"/>
      <c r="E26" s="7"/>
      <c r="F26" s="7"/>
      <c r="G26" s="60">
        <v>0</v>
      </c>
      <c r="H26" s="7">
        <v>35519104</v>
      </c>
      <c r="I26" s="6">
        <v>0.53279553227676357</v>
      </c>
      <c r="J26" s="29"/>
      <c r="N26" s="53"/>
    </row>
    <row r="27" spans="1:15" ht="13.5" thickTop="1" x14ac:dyDescent="0.2">
      <c r="I27" s="28"/>
      <c r="J27" s="29"/>
      <c r="N27" s="53"/>
    </row>
    <row r="28" spans="1:15" x14ac:dyDescent="0.2">
      <c r="A28" s="31" t="s">
        <v>895</v>
      </c>
      <c r="B28" s="71" t="s">
        <v>923</v>
      </c>
      <c r="C28" s="31"/>
      <c r="D28" s="71"/>
      <c r="J28" s="29"/>
      <c r="N28" s="53"/>
    </row>
    <row r="29" spans="1:15" ht="13.5" thickBot="1" x14ac:dyDescent="0.25">
      <c r="A29" s="31" t="s">
        <v>912</v>
      </c>
      <c r="B29" s="72" t="s">
        <v>913</v>
      </c>
      <c r="C29" s="31"/>
      <c r="D29" s="72"/>
      <c r="I29" s="28"/>
      <c r="N29" s="54"/>
    </row>
    <row r="30" spans="1:15" ht="39" thickBot="1" x14ac:dyDescent="0.3">
      <c r="A30" s="27" t="s">
        <v>914</v>
      </c>
      <c r="B30" s="27" t="s">
        <v>928</v>
      </c>
      <c r="C30" s="27" t="s">
        <v>915</v>
      </c>
      <c r="D30" s="27" t="s">
        <v>905</v>
      </c>
      <c r="E30" s="27" t="s">
        <v>916</v>
      </c>
      <c r="F30" s="52" t="s">
        <v>917</v>
      </c>
      <c r="G30" s="52" t="s">
        <v>927</v>
      </c>
      <c r="H30" s="27" t="s">
        <v>889</v>
      </c>
      <c r="I30" s="26" t="s">
        <v>888</v>
      </c>
      <c r="M30"/>
    </row>
    <row r="31" spans="1:15" ht="15" x14ac:dyDescent="0.25">
      <c r="A31" s="66" t="s">
        <v>1069</v>
      </c>
      <c r="B31" s="66" t="s">
        <v>1072</v>
      </c>
      <c r="C31" s="66" t="s">
        <v>1087</v>
      </c>
      <c r="D31" s="24" t="s">
        <v>923</v>
      </c>
      <c r="E31" s="24" t="s">
        <v>919</v>
      </c>
      <c r="F31" s="24" t="s">
        <v>920</v>
      </c>
      <c r="G31" s="21"/>
      <c r="H31" s="16">
        <v>5669943</v>
      </c>
      <c r="I31" s="57">
        <v>8.5050577251720924E-2</v>
      </c>
      <c r="M31"/>
    </row>
    <row r="32" spans="1:15" ht="15" x14ac:dyDescent="0.25">
      <c r="A32" s="66" t="s">
        <v>1069</v>
      </c>
      <c r="B32" s="66" t="s">
        <v>1074</v>
      </c>
      <c r="C32" s="66" t="s">
        <v>1089</v>
      </c>
      <c r="D32" s="17" t="s">
        <v>923</v>
      </c>
      <c r="E32" s="17" t="s">
        <v>921</v>
      </c>
      <c r="F32" s="17" t="s">
        <v>920</v>
      </c>
      <c r="G32" s="17"/>
      <c r="H32" s="16">
        <v>6208146</v>
      </c>
      <c r="I32" s="56">
        <v>9.312375820408815E-2</v>
      </c>
      <c r="M32"/>
    </row>
    <row r="33" spans="1:13" ht="15" x14ac:dyDescent="0.25">
      <c r="A33" s="66" t="s">
        <v>1069</v>
      </c>
      <c r="B33" s="66" t="s">
        <v>1073</v>
      </c>
      <c r="C33" s="66" t="s">
        <v>1088</v>
      </c>
      <c r="D33" s="17" t="s">
        <v>923</v>
      </c>
      <c r="E33" s="17" t="s">
        <v>921</v>
      </c>
      <c r="F33" s="17" t="s">
        <v>920</v>
      </c>
      <c r="G33" s="17"/>
      <c r="H33" s="16">
        <v>1608914</v>
      </c>
      <c r="I33" s="56">
        <v>0.45672323164997175</v>
      </c>
      <c r="M33"/>
    </row>
    <row r="34" spans="1:13" ht="15" x14ac:dyDescent="0.25">
      <c r="A34" s="66" t="s">
        <v>1069</v>
      </c>
      <c r="B34" s="66" t="s">
        <v>1071</v>
      </c>
      <c r="C34" s="66" t="s">
        <v>1086</v>
      </c>
      <c r="D34" s="17" t="s">
        <v>923</v>
      </c>
      <c r="E34" s="17" t="s">
        <v>919</v>
      </c>
      <c r="F34" s="17" t="s">
        <v>920</v>
      </c>
      <c r="G34" s="17"/>
      <c r="H34" s="16">
        <v>1482421</v>
      </c>
      <c r="I34" s="56">
        <v>0.42081559970625082</v>
      </c>
      <c r="M34"/>
    </row>
    <row r="35" spans="1:13" ht="15" x14ac:dyDescent="0.25">
      <c r="A35" s="66"/>
      <c r="B35" s="66"/>
      <c r="C35" s="66"/>
      <c r="D35" s="14"/>
      <c r="E35" s="14"/>
      <c r="F35" s="14"/>
      <c r="G35" s="14"/>
      <c r="H35" s="38"/>
      <c r="I35" s="37"/>
      <c r="M35"/>
    </row>
    <row r="36" spans="1:13" ht="15.75" thickBot="1" x14ac:dyDescent="0.3">
      <c r="A36" s="9" t="s">
        <v>1242</v>
      </c>
      <c r="B36" s="9"/>
      <c r="C36" s="9"/>
      <c r="D36" s="7"/>
      <c r="E36" s="7"/>
      <c r="F36" s="7"/>
      <c r="G36" s="60">
        <v>0</v>
      </c>
      <c r="H36" s="7">
        <v>14969424</v>
      </c>
      <c r="I36" s="6">
        <v>1.0557131668120316</v>
      </c>
      <c r="M36"/>
    </row>
    <row r="37" spans="1:13" ht="15.75" thickTop="1" x14ac:dyDescent="0.25">
      <c r="M37"/>
    </row>
    <row r="38" spans="1:13" ht="15" x14ac:dyDescent="0.25">
      <c r="A38" s="31" t="s">
        <v>895</v>
      </c>
      <c r="B38" s="71" t="s">
        <v>924</v>
      </c>
      <c r="C38" s="31"/>
      <c r="D38" s="71"/>
      <c r="M38"/>
    </row>
    <row r="39" spans="1:13" ht="15.75" thickBot="1" x14ac:dyDescent="0.3">
      <c r="A39" s="31" t="s">
        <v>912</v>
      </c>
      <c r="B39" s="72" t="s">
        <v>913</v>
      </c>
      <c r="C39" s="31"/>
      <c r="D39" s="72"/>
      <c r="I39" s="28"/>
      <c r="M39"/>
    </row>
    <row r="40" spans="1:13" ht="39" thickBot="1" x14ac:dyDescent="0.3">
      <c r="A40" s="27" t="s">
        <v>914</v>
      </c>
      <c r="B40" s="27" t="s">
        <v>928</v>
      </c>
      <c r="C40" s="27" t="s">
        <v>915</v>
      </c>
      <c r="D40" s="27" t="s">
        <v>905</v>
      </c>
      <c r="E40" s="27" t="s">
        <v>916</v>
      </c>
      <c r="F40" s="52" t="s">
        <v>917</v>
      </c>
      <c r="G40" s="52" t="s">
        <v>927</v>
      </c>
      <c r="H40" s="27" t="s">
        <v>889</v>
      </c>
      <c r="I40" s="26" t="s">
        <v>888</v>
      </c>
      <c r="M40"/>
    </row>
    <row r="41" spans="1:13" ht="15" x14ac:dyDescent="0.25">
      <c r="A41" s="66" t="s">
        <v>918</v>
      </c>
      <c r="B41" s="66" t="s">
        <v>918</v>
      </c>
      <c r="C41" s="66" t="s">
        <v>918</v>
      </c>
      <c r="D41" s="24" t="s">
        <v>924</v>
      </c>
      <c r="E41" s="24" t="s">
        <v>919</v>
      </c>
      <c r="F41" s="24" t="s">
        <v>920</v>
      </c>
      <c r="G41" s="21"/>
      <c r="H41" s="16">
        <v>0</v>
      </c>
      <c r="I41" s="57">
        <v>0</v>
      </c>
      <c r="M41"/>
    </row>
    <row r="42" spans="1:13" ht="15" x14ac:dyDescent="0.25">
      <c r="A42" s="66" t="s">
        <v>1069</v>
      </c>
      <c r="B42" s="66" t="s">
        <v>1076</v>
      </c>
      <c r="C42" s="66" t="s">
        <v>1091</v>
      </c>
      <c r="D42" s="17" t="s">
        <v>924</v>
      </c>
      <c r="E42" s="17" t="s">
        <v>921</v>
      </c>
      <c r="F42" s="17" t="s">
        <v>920</v>
      </c>
      <c r="G42" s="17"/>
      <c r="H42" s="16">
        <v>2659409</v>
      </c>
      <c r="I42" s="56">
        <v>3.9891806778026145E-2</v>
      </c>
      <c r="M42"/>
    </row>
    <row r="43" spans="1:13" ht="15" x14ac:dyDescent="0.25">
      <c r="A43" s="66" t="s">
        <v>1069</v>
      </c>
      <c r="B43" s="66" t="s">
        <v>1075</v>
      </c>
      <c r="C43" s="66" t="s">
        <v>1090</v>
      </c>
      <c r="D43" s="17" t="s">
        <v>924</v>
      </c>
      <c r="E43" s="17" t="s">
        <v>921</v>
      </c>
      <c r="F43" s="17" t="s">
        <v>920</v>
      </c>
      <c r="G43" s="55"/>
      <c r="H43" s="16">
        <v>711301</v>
      </c>
      <c r="I43" s="56">
        <v>1.0669694677658373E-2</v>
      </c>
      <c r="M43"/>
    </row>
    <row r="44" spans="1:13" ht="15" x14ac:dyDescent="0.25">
      <c r="A44" s="66"/>
      <c r="B44" s="66"/>
      <c r="C44" s="66"/>
      <c r="D44" s="14"/>
      <c r="E44" s="14"/>
      <c r="F44" s="14"/>
      <c r="G44" s="14"/>
      <c r="H44" s="38"/>
      <c r="I44" s="37"/>
      <c r="M44"/>
    </row>
    <row r="45" spans="1:13" ht="15.75" thickBot="1" x14ac:dyDescent="0.3">
      <c r="A45" s="9" t="s">
        <v>1242</v>
      </c>
      <c r="B45" s="9"/>
      <c r="C45" s="9"/>
      <c r="D45" s="7"/>
      <c r="E45" s="7"/>
      <c r="F45" s="7"/>
      <c r="G45" s="60">
        <v>0</v>
      </c>
      <c r="H45" s="7">
        <v>3370710</v>
      </c>
      <c r="I45" s="6">
        <v>5.056150145568452E-2</v>
      </c>
      <c r="M45"/>
    </row>
    <row r="46" spans="1:13" ht="15.75" thickTop="1" x14ac:dyDescent="0.25">
      <c r="M46"/>
    </row>
    <row r="47" spans="1:13" ht="15" x14ac:dyDescent="0.25">
      <c r="A47" s="31" t="s">
        <v>895</v>
      </c>
      <c r="B47" s="71" t="s">
        <v>925</v>
      </c>
      <c r="C47" s="31"/>
      <c r="D47" s="71"/>
      <c r="M47"/>
    </row>
    <row r="48" spans="1:13" ht="15.75" thickBot="1" x14ac:dyDescent="0.3">
      <c r="A48" s="31" t="s">
        <v>912</v>
      </c>
      <c r="B48" s="72" t="s">
        <v>913</v>
      </c>
      <c r="C48" s="31"/>
      <c r="D48" s="72"/>
      <c r="I48" s="28"/>
      <c r="M48"/>
    </row>
    <row r="49" spans="1:13" ht="39" thickBot="1" x14ac:dyDescent="0.3">
      <c r="A49" s="27" t="s">
        <v>914</v>
      </c>
      <c r="B49" s="27" t="s">
        <v>928</v>
      </c>
      <c r="C49" s="27" t="s">
        <v>915</v>
      </c>
      <c r="D49" s="27" t="s">
        <v>905</v>
      </c>
      <c r="E49" s="27" t="s">
        <v>916</v>
      </c>
      <c r="F49" s="52" t="s">
        <v>917</v>
      </c>
      <c r="G49" s="52" t="s">
        <v>927</v>
      </c>
      <c r="H49" s="27" t="s">
        <v>889</v>
      </c>
      <c r="I49" s="26" t="s">
        <v>888</v>
      </c>
      <c r="M49"/>
    </row>
    <row r="50" spans="1:13" ht="15" x14ac:dyDescent="0.25">
      <c r="A50" s="66" t="s">
        <v>918</v>
      </c>
      <c r="B50" s="66" t="s">
        <v>918</v>
      </c>
      <c r="C50" s="66" t="s">
        <v>918</v>
      </c>
      <c r="D50" s="24" t="s">
        <v>925</v>
      </c>
      <c r="E50" s="24" t="s">
        <v>919</v>
      </c>
      <c r="F50" s="24" t="s">
        <v>920</v>
      </c>
      <c r="G50" s="21"/>
      <c r="H50" s="16">
        <v>0</v>
      </c>
      <c r="I50" s="57">
        <v>0</v>
      </c>
      <c r="M50"/>
    </row>
    <row r="51" spans="1:13" ht="15" x14ac:dyDescent="0.25">
      <c r="A51" s="66" t="s">
        <v>1069</v>
      </c>
      <c r="B51" s="66" t="s">
        <v>1078</v>
      </c>
      <c r="C51" s="66" t="s">
        <v>1093</v>
      </c>
      <c r="D51" s="17" t="s">
        <v>925</v>
      </c>
      <c r="E51" s="17" t="s">
        <v>921</v>
      </c>
      <c r="F51" s="17" t="s">
        <v>920</v>
      </c>
      <c r="G51" s="17"/>
      <c r="H51" s="16">
        <v>3522733</v>
      </c>
      <c r="I51" s="56">
        <v>5.2841884857340995E-2</v>
      </c>
      <c r="M51"/>
    </row>
    <row r="52" spans="1:13" ht="15" x14ac:dyDescent="0.25">
      <c r="A52" s="66" t="s">
        <v>1069</v>
      </c>
      <c r="B52" s="66" t="s">
        <v>1077</v>
      </c>
      <c r="C52" s="66" t="s">
        <v>1092</v>
      </c>
      <c r="D52" s="17" t="s">
        <v>925</v>
      </c>
      <c r="E52" s="17" t="s">
        <v>921</v>
      </c>
      <c r="F52" s="17" t="s">
        <v>920</v>
      </c>
      <c r="G52" s="55"/>
      <c r="H52" s="16">
        <v>0</v>
      </c>
      <c r="I52" s="56">
        <v>0</v>
      </c>
      <c r="M52"/>
    </row>
    <row r="53" spans="1:13" ht="15" x14ac:dyDescent="0.25">
      <c r="A53" s="66"/>
      <c r="B53" s="66"/>
      <c r="C53" s="66"/>
      <c r="D53" s="14"/>
      <c r="E53" s="14"/>
      <c r="F53" s="14"/>
      <c r="G53" s="14"/>
      <c r="H53" s="38"/>
      <c r="I53" s="37"/>
      <c r="L53"/>
      <c r="M53"/>
    </row>
    <row r="54" spans="1:13" ht="15.75" thickBot="1" x14ac:dyDescent="0.3">
      <c r="A54" s="9" t="s">
        <v>1242</v>
      </c>
      <c r="B54" s="9"/>
      <c r="C54" s="9"/>
      <c r="D54" s="7"/>
      <c r="E54" s="7"/>
      <c r="F54" s="7"/>
      <c r="G54" s="60">
        <v>0</v>
      </c>
      <c r="H54" s="7">
        <v>3522733</v>
      </c>
      <c r="I54" s="6">
        <v>5.2841884857340995E-2</v>
      </c>
      <c r="L54"/>
      <c r="M54"/>
    </row>
    <row r="55" spans="1:13" ht="16.5" thickTop="1" thickBot="1" x14ac:dyDescent="0.3">
      <c r="L55"/>
      <c r="M55"/>
    </row>
    <row r="56" spans="1:13" ht="16.5" thickTop="1" thickBot="1" x14ac:dyDescent="0.3">
      <c r="A56" s="4" t="s">
        <v>0</v>
      </c>
      <c r="B56" s="4"/>
      <c r="C56" s="4"/>
      <c r="D56" s="2"/>
      <c r="E56" s="2"/>
      <c r="F56" s="2"/>
      <c r="G56" s="59">
        <v>0</v>
      </c>
      <c r="H56" s="2">
        <v>66665544</v>
      </c>
      <c r="I56" s="1">
        <v>1.8311680254718516</v>
      </c>
      <c r="L56"/>
      <c r="M56"/>
    </row>
    <row r="57" spans="1:13" ht="15.75" thickTop="1" x14ac:dyDescent="0.25">
      <c r="L57"/>
      <c r="M57"/>
    </row>
    <row r="58" spans="1:13" ht="15" x14ac:dyDescent="0.25">
      <c r="G58" s="62"/>
      <c r="H58" s="61"/>
      <c r="L58"/>
      <c r="M58"/>
    </row>
    <row r="59" spans="1:13" ht="15" x14ac:dyDescent="0.25">
      <c r="L59"/>
      <c r="M59"/>
    </row>
  </sheetData>
  <mergeCells count="9">
    <mergeCell ref="H7:I7"/>
    <mergeCell ref="D11:E11"/>
    <mergeCell ref="D12:E12"/>
    <mergeCell ref="D14:E14"/>
    <mergeCell ref="F11:G11"/>
    <mergeCell ref="F12:G12"/>
    <mergeCell ref="F13:G13"/>
    <mergeCell ref="D13:E13"/>
    <mergeCell ref="F14:G14"/>
  </mergeCells>
  <conditionalFormatting sqref="H7">
    <cfRule type="cellIs" dxfId="17" priority="1" operator="lessThan">
      <formula>0</formula>
    </cfRule>
  </conditionalFormatting>
  <conditionalFormatting sqref="K4:K6">
    <cfRule type="cellIs" dxfId="1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E3C41-44A0-4212-9BF4-A1769C27105A}">
  <sheetPr>
    <pageSetUpPr fitToPage="1"/>
  </sheetPr>
  <dimension ref="A1:J17"/>
  <sheetViews>
    <sheetView zoomScaleNormal="100" workbookViewId="0">
      <selection activeCell="C30" sqref="C30"/>
    </sheetView>
  </sheetViews>
  <sheetFormatPr defaultRowHeight="15" x14ac:dyDescent="0.25"/>
  <cols>
    <col min="1" max="1" width="45.42578125" customWidth="1"/>
    <col min="2" max="6" width="14" customWidth="1"/>
    <col min="16" max="16" width="16.140625" bestFit="1" customWidth="1"/>
  </cols>
  <sheetData>
    <row r="1" spans="1:10" ht="18.75" x14ac:dyDescent="0.3">
      <c r="A1" s="65" t="s">
        <v>1147</v>
      </c>
    </row>
    <row r="2" spans="1:10" ht="18.75" x14ac:dyDescent="0.3">
      <c r="A2" s="65" t="s">
        <v>1238</v>
      </c>
    </row>
    <row r="4" spans="1:10" s="29" customFormat="1" ht="14.25" x14ac:dyDescent="0.2">
      <c r="A4" s="36" t="s">
        <v>899</v>
      </c>
      <c r="J4" s="28"/>
    </row>
    <row r="5" spans="1:10" s="29" customFormat="1" ht="12.75" x14ac:dyDescent="0.2">
      <c r="A5" s="35" t="s">
        <v>898</v>
      </c>
      <c r="J5" s="28"/>
    </row>
    <row r="6" spans="1:10" s="29" customFormat="1" ht="13.5" thickBot="1" x14ac:dyDescent="0.25">
      <c r="A6" s="35"/>
      <c r="J6" s="28"/>
    </row>
    <row r="7" spans="1:10" ht="15.75" thickBot="1" x14ac:dyDescent="0.3">
      <c r="A7" s="34" t="s">
        <v>897</v>
      </c>
      <c r="B7" s="75" t="s">
        <v>907</v>
      </c>
      <c r="C7" s="34"/>
      <c r="D7" s="45"/>
      <c r="E7" s="91" t="s">
        <v>896</v>
      </c>
      <c r="F7" s="91"/>
    </row>
    <row r="8" spans="1:10" ht="15.75" thickTop="1" x14ac:dyDescent="0.25">
      <c r="A8" s="29"/>
      <c r="B8" s="74"/>
      <c r="C8" s="29"/>
      <c r="D8" s="29"/>
      <c r="E8" s="29"/>
      <c r="F8" s="29"/>
    </row>
    <row r="9" spans="1:10" x14ac:dyDescent="0.25">
      <c r="A9" s="31" t="s">
        <v>895</v>
      </c>
      <c r="B9" s="71" t="s">
        <v>901</v>
      </c>
      <c r="C9" s="32"/>
      <c r="D9" s="32"/>
      <c r="E9" s="29"/>
      <c r="F9" s="29"/>
    </row>
    <row r="10" spans="1:10" ht="15.75" thickBot="1" x14ac:dyDescent="0.3">
      <c r="A10" s="31"/>
      <c r="B10" s="76"/>
      <c r="C10" s="32"/>
      <c r="D10" s="29"/>
      <c r="E10" s="29"/>
      <c r="F10" s="28"/>
    </row>
    <row r="11" spans="1:10" ht="15.75" thickBot="1" x14ac:dyDescent="0.3">
      <c r="A11" s="44" t="s">
        <v>906</v>
      </c>
      <c r="B11" s="85" t="s">
        <v>905</v>
      </c>
      <c r="C11" s="86"/>
      <c r="D11" s="44" t="s">
        <v>904</v>
      </c>
      <c r="E11" s="44" t="s">
        <v>889</v>
      </c>
      <c r="F11" s="43" t="s">
        <v>888</v>
      </c>
    </row>
    <row r="12" spans="1:10" x14ac:dyDescent="0.25">
      <c r="A12" s="18" t="s">
        <v>903</v>
      </c>
      <c r="B12" s="87" t="s">
        <v>901</v>
      </c>
      <c r="C12" s="88"/>
      <c r="D12" s="40" t="s">
        <v>900</v>
      </c>
      <c r="E12" s="105">
        <v>419848360</v>
      </c>
      <c r="F12" s="56">
        <f>+E12/$E$16</f>
        <v>1</v>
      </c>
    </row>
    <row r="13" spans="1:10" x14ac:dyDescent="0.25">
      <c r="A13" s="15"/>
      <c r="B13" s="89"/>
      <c r="C13" s="90"/>
      <c r="D13" s="38"/>
      <c r="E13" s="38"/>
      <c r="F13" s="37"/>
    </row>
    <row r="14" spans="1:10" ht="15.75" thickBot="1" x14ac:dyDescent="0.3">
      <c r="A14" s="9" t="str">
        <f>CONCATENATE("Total "&amp;B9)</f>
        <v>Total Cash</v>
      </c>
      <c r="B14" s="7"/>
      <c r="C14" s="7"/>
      <c r="D14" s="7"/>
      <c r="E14" s="7">
        <f>SUM(E12:E13)</f>
        <v>419848360</v>
      </c>
      <c r="F14" s="6">
        <f>SUM(F12:F13)</f>
        <v>1</v>
      </c>
    </row>
    <row r="15" spans="1:10" ht="16.5" thickTop="1" thickBot="1" x14ac:dyDescent="0.3"/>
    <row r="16" spans="1:10" ht="16.5" thickTop="1" thickBot="1" x14ac:dyDescent="0.3">
      <c r="A16" s="4" t="s">
        <v>0</v>
      </c>
      <c r="B16" s="2"/>
      <c r="C16" s="2"/>
      <c r="D16" s="2"/>
      <c r="E16" s="2">
        <f>+E14</f>
        <v>419848360</v>
      </c>
      <c r="F16" s="1">
        <f>+F14</f>
        <v>1</v>
      </c>
    </row>
    <row r="17" ht="15.75" thickTop="1" x14ac:dyDescent="0.25"/>
  </sheetData>
  <mergeCells count="4">
    <mergeCell ref="B11:C11"/>
    <mergeCell ref="B12:C12"/>
    <mergeCell ref="B13:C13"/>
    <mergeCell ref="E7:F7"/>
  </mergeCells>
  <conditionalFormatting sqref="H4:H6">
    <cfRule type="cellIs" dxfId="49" priority="1" operator="lessThan">
      <formula>0</formula>
    </cfRule>
  </conditionalFormatting>
  <pageMargins left="0.70866141732283472" right="0.70866141732283472" top="0.74803149606299213" bottom="0.74803149606299213" header="0.31496062992125984" footer="0.31496062992125984"/>
  <pageSetup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9BFE-873D-4B4B-B34E-1A898FCDF556}">
  <sheetPr>
    <tabColor rgb="FF0070C0"/>
    <pageSetUpPr fitToPage="1"/>
  </sheetPr>
  <dimension ref="A1:O59"/>
  <sheetViews>
    <sheetView workbookViewId="0">
      <pane ySplit="7" topLeftCell="A34" activePane="bottomLeft" state="frozen"/>
      <selection pane="bottomLeft" activeCell="H3" sqref="H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1100</v>
      </c>
      <c r="J6" s="29"/>
      <c r="M6" s="28"/>
    </row>
    <row r="7" spans="1:13" ht="15" thickBot="1" x14ac:dyDescent="0.25">
      <c r="A7" s="34" t="s">
        <v>897</v>
      </c>
      <c r="B7" s="47" t="s">
        <v>1129</v>
      </c>
      <c r="C7" s="48"/>
      <c r="D7" s="48"/>
      <c r="E7" s="49"/>
      <c r="F7" s="49"/>
      <c r="G7" s="49"/>
      <c r="H7" s="94" t="s">
        <v>896</v>
      </c>
      <c r="I7" s="94" t="s">
        <v>908</v>
      </c>
    </row>
    <row r="8" spans="1:13" ht="13.5" thickTop="1" x14ac:dyDescent="0.2"/>
    <row r="9" spans="1:13" x14ac:dyDescent="0.2">
      <c r="A9" s="31" t="s">
        <v>895</v>
      </c>
      <c r="B9" s="71" t="s">
        <v>901</v>
      </c>
      <c r="C9" s="31"/>
      <c r="D9" s="71"/>
      <c r="E9" s="32"/>
      <c r="F9" s="32"/>
      <c r="G9" s="32"/>
    </row>
    <row r="10" spans="1:13" ht="13.5" thickBot="1" x14ac:dyDescent="0.25">
      <c r="A10" s="31" t="s">
        <v>909</v>
      </c>
      <c r="B10" s="71" t="s">
        <v>910</v>
      </c>
      <c r="C10" s="31"/>
      <c r="D10" s="71"/>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56471</v>
      </c>
      <c r="I12" s="57">
        <v>5.3850946804369568E-3</v>
      </c>
      <c r="J12" s="29"/>
    </row>
    <row r="13" spans="1:13" ht="15" customHeight="1" x14ac:dyDescent="0.2">
      <c r="A13" s="66" t="s">
        <v>1069</v>
      </c>
      <c r="B13" s="66" t="s">
        <v>1082</v>
      </c>
      <c r="C13" s="66" t="s">
        <v>1097</v>
      </c>
      <c r="D13" s="97" t="s">
        <v>901</v>
      </c>
      <c r="E13" s="97"/>
      <c r="F13" s="87" t="s">
        <v>900</v>
      </c>
      <c r="G13" s="88"/>
      <c r="H13" s="16">
        <v>1401124</v>
      </c>
      <c r="I13" s="56">
        <v>0.13361168385600664</v>
      </c>
      <c r="J13" s="29"/>
    </row>
    <row r="14" spans="1:13" ht="15" customHeight="1" x14ac:dyDescent="0.2">
      <c r="A14" s="66"/>
      <c r="B14" s="66"/>
      <c r="C14" s="66"/>
      <c r="D14" s="89"/>
      <c r="E14" s="90"/>
      <c r="F14" s="87"/>
      <c r="G14" s="88"/>
      <c r="H14" s="38"/>
      <c r="I14" s="37"/>
      <c r="J14" s="29"/>
    </row>
    <row r="15" spans="1:13" ht="13.5" thickBot="1" x14ac:dyDescent="0.25">
      <c r="A15" s="9" t="s">
        <v>1242</v>
      </c>
      <c r="B15" s="9"/>
      <c r="C15" s="9"/>
      <c r="D15" s="7"/>
      <c r="E15" s="7"/>
      <c r="F15" s="7"/>
      <c r="G15" s="7"/>
      <c r="H15" s="7">
        <v>1457595</v>
      </c>
      <c r="I15" s="6">
        <v>0.1389967785364436</v>
      </c>
      <c r="J15" s="29"/>
    </row>
    <row r="16" spans="1:13"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928</v>
      </c>
      <c r="C19" s="27" t="s">
        <v>915</v>
      </c>
      <c r="D19" s="27" t="s">
        <v>905</v>
      </c>
      <c r="E19" s="27" t="s">
        <v>916</v>
      </c>
      <c r="F19" s="52" t="s">
        <v>917</v>
      </c>
      <c r="G19" s="52" t="s">
        <v>927</v>
      </c>
      <c r="H19" s="27" t="s">
        <v>889</v>
      </c>
      <c r="I19" s="26" t="s">
        <v>888</v>
      </c>
      <c r="J19" s="29"/>
      <c r="N19" s="53"/>
      <c r="O19" s="54"/>
    </row>
    <row r="20" spans="1:15" x14ac:dyDescent="0.2">
      <c r="A20" s="66" t="s">
        <v>1069</v>
      </c>
      <c r="B20" s="66" t="s">
        <v>1079</v>
      </c>
      <c r="C20" s="66" t="s">
        <v>1094</v>
      </c>
      <c r="D20" s="24" t="s">
        <v>911</v>
      </c>
      <c r="E20" s="24" t="s">
        <v>919</v>
      </c>
      <c r="F20" s="55" t="s">
        <v>922</v>
      </c>
      <c r="G20" s="24"/>
      <c r="H20" s="16">
        <v>793044</v>
      </c>
      <c r="I20" s="57">
        <v>7.5624958399044567E-2</v>
      </c>
      <c r="J20" s="29"/>
      <c r="N20" s="53"/>
    </row>
    <row r="21" spans="1:15" x14ac:dyDescent="0.2">
      <c r="A21" s="66" t="s">
        <v>1069</v>
      </c>
      <c r="B21" s="66" t="s">
        <v>1080</v>
      </c>
      <c r="C21" s="66" t="s">
        <v>1095</v>
      </c>
      <c r="D21" s="17" t="s">
        <v>911</v>
      </c>
      <c r="E21" s="17" t="s">
        <v>921</v>
      </c>
      <c r="F21" s="55" t="s">
        <v>922</v>
      </c>
      <c r="G21" s="17"/>
      <c r="H21" s="16">
        <v>785748</v>
      </c>
      <c r="I21" s="56">
        <v>7.4929209239503067E-2</v>
      </c>
      <c r="J21" s="29"/>
      <c r="N21" s="53"/>
    </row>
    <row r="22" spans="1:15" x14ac:dyDescent="0.2">
      <c r="A22" s="66" t="s">
        <v>1069</v>
      </c>
      <c r="B22" s="66" t="s">
        <v>1084</v>
      </c>
      <c r="C22" s="66" t="s">
        <v>1099</v>
      </c>
      <c r="D22" s="55" t="s">
        <v>911</v>
      </c>
      <c r="E22" s="55" t="s">
        <v>919</v>
      </c>
      <c r="F22" s="55" t="s">
        <v>922</v>
      </c>
      <c r="G22" s="55"/>
      <c r="H22" s="16">
        <v>1202287</v>
      </c>
      <c r="I22" s="56">
        <v>0.11465051669101853</v>
      </c>
      <c r="J22" s="29"/>
      <c r="N22" s="53"/>
    </row>
    <row r="23" spans="1:15" x14ac:dyDescent="0.2">
      <c r="A23" s="66" t="s">
        <v>1069</v>
      </c>
      <c r="B23" s="66" t="s">
        <v>1085</v>
      </c>
      <c r="C23" s="66" t="s">
        <v>1070</v>
      </c>
      <c r="D23" s="55" t="s">
        <v>911</v>
      </c>
      <c r="E23" s="55" t="s">
        <v>921</v>
      </c>
      <c r="F23" s="55" t="s">
        <v>922</v>
      </c>
      <c r="G23" s="55"/>
      <c r="H23" s="16">
        <v>2121293</v>
      </c>
      <c r="I23" s="56">
        <v>0.20228725628992142</v>
      </c>
      <c r="J23" s="29"/>
      <c r="N23" s="53"/>
    </row>
    <row r="24" spans="1:15" x14ac:dyDescent="0.2">
      <c r="A24" s="66" t="s">
        <v>1069</v>
      </c>
      <c r="B24" s="66" t="s">
        <v>1081</v>
      </c>
      <c r="C24" s="66" t="s">
        <v>1096</v>
      </c>
      <c r="D24" s="55" t="s">
        <v>911</v>
      </c>
      <c r="E24" s="55" t="s">
        <v>921</v>
      </c>
      <c r="F24" s="55" t="s">
        <v>922</v>
      </c>
      <c r="G24" s="55"/>
      <c r="H24" s="16">
        <v>677700</v>
      </c>
      <c r="I24" s="56">
        <v>6.4625713462345719E-2</v>
      </c>
      <c r="J24" s="29"/>
      <c r="N24" s="53"/>
    </row>
    <row r="25" spans="1:15" x14ac:dyDescent="0.2">
      <c r="A25" s="66"/>
      <c r="B25" s="66"/>
      <c r="C25" s="66"/>
      <c r="D25" s="14"/>
      <c r="E25" s="14"/>
      <c r="F25" s="14"/>
      <c r="G25" s="14"/>
      <c r="H25" s="38"/>
      <c r="I25" s="37"/>
      <c r="J25" s="29"/>
      <c r="N25" s="53"/>
    </row>
    <row r="26" spans="1:15" ht="13.5" thickBot="1" x14ac:dyDescent="0.25">
      <c r="A26" s="9" t="s">
        <v>1242</v>
      </c>
      <c r="B26" s="9"/>
      <c r="C26" s="9"/>
      <c r="D26" s="7"/>
      <c r="E26" s="7"/>
      <c r="F26" s="7"/>
      <c r="G26" s="60">
        <v>0</v>
      </c>
      <c r="H26" s="7">
        <v>5580072</v>
      </c>
      <c r="I26" s="6">
        <v>0.5321176540818332</v>
      </c>
      <c r="J26" s="29"/>
      <c r="N26" s="53"/>
    </row>
    <row r="27" spans="1:15" ht="13.5" thickTop="1" x14ac:dyDescent="0.2">
      <c r="I27" s="28"/>
      <c r="J27" s="29"/>
      <c r="N27" s="53"/>
    </row>
    <row r="28" spans="1:15" x14ac:dyDescent="0.2">
      <c r="A28" s="31" t="s">
        <v>895</v>
      </c>
      <c r="B28" s="71" t="s">
        <v>923</v>
      </c>
      <c r="C28" s="31"/>
      <c r="D28" s="71"/>
      <c r="J28" s="29"/>
      <c r="N28" s="53"/>
    </row>
    <row r="29" spans="1:15" ht="13.5" thickBot="1" x14ac:dyDescent="0.25">
      <c r="A29" s="31" t="s">
        <v>912</v>
      </c>
      <c r="B29" s="72" t="s">
        <v>913</v>
      </c>
      <c r="C29" s="31"/>
      <c r="D29" s="72"/>
      <c r="I29" s="28"/>
      <c r="N29" s="54"/>
    </row>
    <row r="30" spans="1:15" ht="39" thickBot="1" x14ac:dyDescent="0.3">
      <c r="A30" s="27" t="s">
        <v>914</v>
      </c>
      <c r="B30" s="27" t="s">
        <v>928</v>
      </c>
      <c r="C30" s="27" t="s">
        <v>915</v>
      </c>
      <c r="D30" s="27" t="s">
        <v>905</v>
      </c>
      <c r="E30" s="27" t="s">
        <v>916</v>
      </c>
      <c r="F30" s="52" t="s">
        <v>917</v>
      </c>
      <c r="G30" s="52" t="s">
        <v>927</v>
      </c>
      <c r="H30" s="27" t="s">
        <v>889</v>
      </c>
      <c r="I30" s="26" t="s">
        <v>888</v>
      </c>
      <c r="M30"/>
    </row>
    <row r="31" spans="1:15" ht="15" x14ac:dyDescent="0.25">
      <c r="A31" s="66" t="s">
        <v>1069</v>
      </c>
      <c r="B31" s="66" t="s">
        <v>1072</v>
      </c>
      <c r="C31" s="66" t="s">
        <v>1087</v>
      </c>
      <c r="D31" s="24" t="s">
        <v>923</v>
      </c>
      <c r="E31" s="24" t="s">
        <v>919</v>
      </c>
      <c r="F31" s="24" t="s">
        <v>920</v>
      </c>
      <c r="G31" s="21"/>
      <c r="H31" s="16">
        <v>957032</v>
      </c>
      <c r="I31" s="57">
        <v>9.1262912507445254E-2</v>
      </c>
      <c r="M31"/>
    </row>
    <row r="32" spans="1:15" ht="15" x14ac:dyDescent="0.25">
      <c r="A32" s="66" t="s">
        <v>1069</v>
      </c>
      <c r="B32" s="66" t="s">
        <v>1074</v>
      </c>
      <c r="C32" s="66" t="s">
        <v>1089</v>
      </c>
      <c r="D32" s="17" t="s">
        <v>923</v>
      </c>
      <c r="E32" s="17" t="s">
        <v>921</v>
      </c>
      <c r="F32" s="17" t="s">
        <v>920</v>
      </c>
      <c r="G32" s="17"/>
      <c r="H32" s="16">
        <v>1035916</v>
      </c>
      <c r="I32" s="56">
        <v>9.8785318853562537E-2</v>
      </c>
      <c r="M32"/>
    </row>
    <row r="33" spans="1:13" ht="15" x14ac:dyDescent="0.25">
      <c r="A33" s="66" t="s">
        <v>1069</v>
      </c>
      <c r="B33" s="66" t="s">
        <v>1073</v>
      </c>
      <c r="C33" s="66" t="s">
        <v>1088</v>
      </c>
      <c r="D33" s="17" t="s">
        <v>923</v>
      </c>
      <c r="E33" s="17" t="s">
        <v>921</v>
      </c>
      <c r="F33" s="17" t="s">
        <v>920</v>
      </c>
      <c r="G33" s="55"/>
      <c r="H33" s="16">
        <v>198466</v>
      </c>
      <c r="I33" s="56">
        <v>1.8925788472801987E-2</v>
      </c>
      <c r="M33"/>
    </row>
    <row r="34" spans="1:13" ht="15" x14ac:dyDescent="0.25">
      <c r="A34" s="66" t="s">
        <v>1069</v>
      </c>
      <c r="B34" s="66" t="s">
        <v>1071</v>
      </c>
      <c r="C34" s="66" t="s">
        <v>1086</v>
      </c>
      <c r="D34" s="17" t="s">
        <v>923</v>
      </c>
      <c r="E34" s="17" t="s">
        <v>919</v>
      </c>
      <c r="F34" s="17" t="s">
        <v>920</v>
      </c>
      <c r="G34" s="55"/>
      <c r="H34" s="16">
        <v>181375</v>
      </c>
      <c r="I34" s="56">
        <v>1.7295984623333267E-2</v>
      </c>
      <c r="M34"/>
    </row>
    <row r="35" spans="1:13" ht="15" x14ac:dyDescent="0.25">
      <c r="A35" s="66"/>
      <c r="B35" s="66"/>
      <c r="C35" s="66"/>
      <c r="D35" s="14"/>
      <c r="E35" s="14"/>
      <c r="F35" s="14"/>
      <c r="G35" s="14"/>
      <c r="H35" s="38"/>
      <c r="I35" s="37"/>
      <c r="M35"/>
    </row>
    <row r="36" spans="1:13" ht="15.75" thickBot="1" x14ac:dyDescent="0.3">
      <c r="A36" s="9" t="s">
        <v>1242</v>
      </c>
      <c r="B36" s="9"/>
      <c r="C36" s="9"/>
      <c r="D36" s="7"/>
      <c r="E36" s="7"/>
      <c r="F36" s="7"/>
      <c r="G36" s="60">
        <v>0</v>
      </c>
      <c r="H36" s="7">
        <v>2372789</v>
      </c>
      <c r="I36" s="6">
        <v>0.22627000445714304</v>
      </c>
      <c r="M36"/>
    </row>
    <row r="37" spans="1:13" ht="15.75" thickTop="1" x14ac:dyDescent="0.25">
      <c r="M37"/>
    </row>
    <row r="38" spans="1:13" ht="15" x14ac:dyDescent="0.25">
      <c r="A38" s="31" t="s">
        <v>895</v>
      </c>
      <c r="B38" s="71" t="s">
        <v>924</v>
      </c>
      <c r="C38" s="31"/>
      <c r="D38" s="71"/>
      <c r="M38"/>
    </row>
    <row r="39" spans="1:13" ht="15.75" thickBot="1" x14ac:dyDescent="0.3">
      <c r="A39" s="31" t="s">
        <v>912</v>
      </c>
      <c r="B39" s="72" t="s">
        <v>913</v>
      </c>
      <c r="C39" s="31"/>
      <c r="D39" s="72"/>
      <c r="I39" s="28"/>
      <c r="M39"/>
    </row>
    <row r="40" spans="1:13" ht="39" thickBot="1" x14ac:dyDescent="0.3">
      <c r="A40" s="27" t="s">
        <v>914</v>
      </c>
      <c r="B40" s="27" t="s">
        <v>928</v>
      </c>
      <c r="C40" s="27" t="s">
        <v>915</v>
      </c>
      <c r="D40" s="27" t="s">
        <v>905</v>
      </c>
      <c r="E40" s="27" t="s">
        <v>916</v>
      </c>
      <c r="F40" s="52" t="s">
        <v>917</v>
      </c>
      <c r="G40" s="52" t="s">
        <v>927</v>
      </c>
      <c r="H40" s="27" t="s">
        <v>889</v>
      </c>
      <c r="I40" s="26" t="s">
        <v>888</v>
      </c>
      <c r="M40"/>
    </row>
    <row r="41" spans="1:13" ht="15" x14ac:dyDescent="0.25">
      <c r="A41" s="66" t="s">
        <v>918</v>
      </c>
      <c r="B41" s="66" t="s">
        <v>918</v>
      </c>
      <c r="C41" s="66" t="s">
        <v>918</v>
      </c>
      <c r="D41" s="24" t="s">
        <v>924</v>
      </c>
      <c r="E41" s="24" t="s">
        <v>919</v>
      </c>
      <c r="F41" s="24" t="s">
        <v>920</v>
      </c>
      <c r="G41" s="21"/>
      <c r="H41" s="16">
        <v>0</v>
      </c>
      <c r="I41" s="57">
        <v>0</v>
      </c>
      <c r="M41"/>
    </row>
    <row r="42" spans="1:13" ht="15" x14ac:dyDescent="0.25">
      <c r="A42" s="66" t="s">
        <v>1069</v>
      </c>
      <c r="B42" s="66" t="s">
        <v>1076</v>
      </c>
      <c r="C42" s="66" t="s">
        <v>1091</v>
      </c>
      <c r="D42" s="17" t="s">
        <v>924</v>
      </c>
      <c r="E42" s="17" t="s">
        <v>921</v>
      </c>
      <c r="F42" s="17" t="s">
        <v>920</v>
      </c>
      <c r="G42" s="17"/>
      <c r="H42" s="16">
        <v>438128</v>
      </c>
      <c r="I42" s="56">
        <v>4.1780042183607209E-2</v>
      </c>
      <c r="M42"/>
    </row>
    <row r="43" spans="1:13" ht="15" x14ac:dyDescent="0.25">
      <c r="A43" s="66" t="s">
        <v>1069</v>
      </c>
      <c r="B43" s="66" t="s">
        <v>1075</v>
      </c>
      <c r="C43" s="66" t="s">
        <v>1090</v>
      </c>
      <c r="D43" s="17" t="s">
        <v>924</v>
      </c>
      <c r="E43" s="17" t="s">
        <v>921</v>
      </c>
      <c r="F43" s="17" t="s">
        <v>920</v>
      </c>
      <c r="G43" s="55"/>
      <c r="H43" s="16">
        <v>82998</v>
      </c>
      <c r="I43" s="56">
        <v>7.9147188519223411E-3</v>
      </c>
      <c r="M43"/>
    </row>
    <row r="44" spans="1:13" ht="15" x14ac:dyDescent="0.25">
      <c r="A44" s="66"/>
      <c r="B44" s="66"/>
      <c r="C44" s="66"/>
      <c r="D44" s="14"/>
      <c r="E44" s="14"/>
      <c r="F44" s="14"/>
      <c r="G44" s="14"/>
      <c r="H44" s="38"/>
      <c r="I44" s="37"/>
      <c r="M44"/>
    </row>
    <row r="45" spans="1:13" ht="15.75" thickBot="1" x14ac:dyDescent="0.3">
      <c r="A45" s="9" t="s">
        <v>1242</v>
      </c>
      <c r="B45" s="9"/>
      <c r="C45" s="9"/>
      <c r="D45" s="7"/>
      <c r="E45" s="7"/>
      <c r="F45" s="7"/>
      <c r="G45" s="60">
        <v>0</v>
      </c>
      <c r="H45" s="7">
        <v>521126</v>
      </c>
      <c r="I45" s="6">
        <v>4.9694761035529549E-2</v>
      </c>
      <c r="M45"/>
    </row>
    <row r="46" spans="1:13" ht="15.75" thickTop="1" x14ac:dyDescent="0.25">
      <c r="M46"/>
    </row>
    <row r="47" spans="1:13" ht="15" x14ac:dyDescent="0.25">
      <c r="A47" s="31" t="s">
        <v>895</v>
      </c>
      <c r="B47" s="71" t="s">
        <v>925</v>
      </c>
      <c r="C47" s="31"/>
      <c r="D47" s="71"/>
      <c r="M47"/>
    </row>
    <row r="48" spans="1:13" ht="15.75" thickBot="1" x14ac:dyDescent="0.3">
      <c r="A48" s="31" t="s">
        <v>912</v>
      </c>
      <c r="B48" s="72" t="s">
        <v>913</v>
      </c>
      <c r="C48" s="31"/>
      <c r="D48" s="72"/>
      <c r="I48" s="28"/>
      <c r="M48"/>
    </row>
    <row r="49" spans="1:13" ht="39" thickBot="1" x14ac:dyDescent="0.3">
      <c r="A49" s="27" t="s">
        <v>914</v>
      </c>
      <c r="B49" s="27" t="s">
        <v>928</v>
      </c>
      <c r="C49" s="27" t="s">
        <v>915</v>
      </c>
      <c r="D49" s="27" t="s">
        <v>905</v>
      </c>
      <c r="E49" s="27" t="s">
        <v>916</v>
      </c>
      <c r="F49" s="52" t="s">
        <v>917</v>
      </c>
      <c r="G49" s="52" t="s">
        <v>927</v>
      </c>
      <c r="H49" s="27" t="s">
        <v>889</v>
      </c>
      <c r="I49" s="26" t="s">
        <v>888</v>
      </c>
      <c r="M49"/>
    </row>
    <row r="50" spans="1:13" ht="15" x14ac:dyDescent="0.25">
      <c r="A50" s="66" t="s">
        <v>918</v>
      </c>
      <c r="B50" s="66" t="s">
        <v>918</v>
      </c>
      <c r="C50" s="66" t="s">
        <v>918</v>
      </c>
      <c r="D50" s="24" t="s">
        <v>925</v>
      </c>
      <c r="E50" s="24" t="s">
        <v>919</v>
      </c>
      <c r="F50" s="24" t="s">
        <v>920</v>
      </c>
      <c r="G50" s="21"/>
      <c r="H50" s="16">
        <v>0</v>
      </c>
      <c r="I50" s="57">
        <v>0</v>
      </c>
      <c r="M50"/>
    </row>
    <row r="51" spans="1:13" ht="15" x14ac:dyDescent="0.25">
      <c r="A51" s="66" t="s">
        <v>1069</v>
      </c>
      <c r="B51" s="66" t="s">
        <v>1078</v>
      </c>
      <c r="C51" s="66" t="s">
        <v>1093</v>
      </c>
      <c r="D51" s="17" t="s">
        <v>925</v>
      </c>
      <c r="E51" s="17" t="s">
        <v>921</v>
      </c>
      <c r="F51" s="17" t="s">
        <v>920</v>
      </c>
      <c r="G51" s="17"/>
      <c r="H51" s="16">
        <v>554956</v>
      </c>
      <c r="I51" s="56">
        <v>5.2920801889050517E-2</v>
      </c>
      <c r="M51"/>
    </row>
    <row r="52" spans="1:13" ht="15" x14ac:dyDescent="0.25">
      <c r="A52" s="66" t="s">
        <v>1069</v>
      </c>
      <c r="B52" s="66" t="s">
        <v>1077</v>
      </c>
      <c r="C52" s="66" t="s">
        <v>1092</v>
      </c>
      <c r="D52" s="17" t="s">
        <v>925</v>
      </c>
      <c r="E52" s="17" t="s">
        <v>921</v>
      </c>
      <c r="F52" s="17" t="s">
        <v>920</v>
      </c>
      <c r="G52" s="55"/>
      <c r="H52" s="16">
        <v>0</v>
      </c>
      <c r="I52" s="56">
        <v>0</v>
      </c>
      <c r="M52"/>
    </row>
    <row r="53" spans="1:13" ht="15" x14ac:dyDescent="0.25">
      <c r="A53" s="66"/>
      <c r="B53" s="66"/>
      <c r="C53" s="66"/>
      <c r="D53" s="14"/>
      <c r="E53" s="14"/>
      <c r="F53" s="14"/>
      <c r="G53" s="14"/>
      <c r="H53" s="38"/>
      <c r="I53" s="37"/>
      <c r="L53"/>
      <c r="M53"/>
    </row>
    <row r="54" spans="1:13" ht="15.75" thickBot="1" x14ac:dyDescent="0.3">
      <c r="A54" s="9" t="s">
        <v>1242</v>
      </c>
      <c r="B54" s="9"/>
      <c r="C54" s="9"/>
      <c r="D54" s="7"/>
      <c r="E54" s="7"/>
      <c r="F54" s="7"/>
      <c r="G54" s="60">
        <v>0</v>
      </c>
      <c r="H54" s="7">
        <v>554956</v>
      </c>
      <c r="I54" s="6">
        <v>5.2920801889050517E-2</v>
      </c>
      <c r="L54"/>
      <c r="M54"/>
    </row>
    <row r="55" spans="1:13" ht="16.5" thickTop="1" thickBot="1" x14ac:dyDescent="0.3">
      <c r="L55"/>
      <c r="M55"/>
    </row>
    <row r="56" spans="1:13" ht="16.5" thickTop="1" thickBot="1" x14ac:dyDescent="0.3">
      <c r="A56" s="4" t="s">
        <v>0</v>
      </c>
      <c r="B56" s="4"/>
      <c r="C56" s="4"/>
      <c r="D56" s="2"/>
      <c r="E56" s="2"/>
      <c r="F56" s="2"/>
      <c r="G56" s="59">
        <v>0</v>
      </c>
      <c r="H56" s="2">
        <v>10486538</v>
      </c>
      <c r="I56" s="1">
        <v>0.99999999999999978</v>
      </c>
      <c r="L56"/>
      <c r="M56"/>
    </row>
    <row r="57" spans="1:13" ht="15.75" thickTop="1" x14ac:dyDescent="0.25">
      <c r="L57"/>
      <c r="M57"/>
    </row>
    <row r="58" spans="1:13" ht="15" x14ac:dyDescent="0.25">
      <c r="G58" s="62"/>
      <c r="H58" s="61"/>
      <c r="L58"/>
      <c r="M58"/>
    </row>
    <row r="59" spans="1:13" ht="15" x14ac:dyDescent="0.25">
      <c r="L59"/>
      <c r="M59"/>
    </row>
  </sheetData>
  <mergeCells count="9">
    <mergeCell ref="D14:E14"/>
    <mergeCell ref="H7:I7"/>
    <mergeCell ref="D11:E11"/>
    <mergeCell ref="F11:G11"/>
    <mergeCell ref="D12:E12"/>
    <mergeCell ref="F12:G12"/>
    <mergeCell ref="D13:E13"/>
    <mergeCell ref="F13:G13"/>
    <mergeCell ref="F14:G14"/>
  </mergeCells>
  <conditionalFormatting sqref="H7">
    <cfRule type="cellIs" dxfId="15" priority="1" operator="lessThan">
      <formula>0</formula>
    </cfRule>
  </conditionalFormatting>
  <conditionalFormatting sqref="K4:K6">
    <cfRule type="cellIs" dxfId="1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FB98-9B3D-4AB4-9D52-E0AD79071A28}">
  <sheetPr>
    <pageSetUpPr fitToPage="1"/>
  </sheetPr>
  <dimension ref="A1:O59"/>
  <sheetViews>
    <sheetView workbookViewId="0">
      <pane ySplit="7" topLeftCell="A36" activePane="bottomLeft" state="frozen"/>
      <selection pane="bottomLeft" activeCell="H59" sqref="H5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customWidth="1"/>
    <col min="9" max="9" width="12.28515625" style="29" bestFit="1" customWidth="1"/>
    <col min="10" max="10" width="9.42578125" style="28" bestFit="1" customWidth="1"/>
    <col min="11" max="13" width="9.140625" style="29"/>
    <col min="14" max="14" width="12.85546875" style="29" bestFit="1" customWidth="1"/>
    <col min="15" max="15" width="11.140625" style="29" bestFit="1" customWidth="1"/>
    <col min="16" max="16384" width="9.140625" style="29"/>
  </cols>
  <sheetData>
    <row r="1" spans="1:15" customFormat="1" ht="18.75" x14ac:dyDescent="0.3">
      <c r="A1" s="65" t="s">
        <v>1147</v>
      </c>
    </row>
    <row r="2" spans="1:15" customFormat="1" ht="18.75" x14ac:dyDescent="0.3">
      <c r="A2" s="65" t="s">
        <v>1238</v>
      </c>
    </row>
    <row r="3" spans="1:15" customFormat="1" ht="15" x14ac:dyDescent="0.25"/>
    <row r="4" spans="1:15" ht="14.25" x14ac:dyDescent="0.2">
      <c r="A4" s="36" t="s">
        <v>899</v>
      </c>
      <c r="B4" s="36"/>
      <c r="C4" s="36"/>
      <c r="J4" s="29"/>
      <c r="M4" s="28"/>
    </row>
    <row r="5" spans="1:15" x14ac:dyDescent="0.2">
      <c r="A5" s="35" t="s">
        <v>898</v>
      </c>
      <c r="B5" s="35"/>
      <c r="C5" s="35"/>
      <c r="J5" s="29"/>
      <c r="M5" s="28"/>
    </row>
    <row r="6" spans="1:15" ht="13.5" thickBot="1" x14ac:dyDescent="0.25">
      <c r="A6" s="35"/>
      <c r="B6" s="35"/>
      <c r="C6" s="35"/>
      <c r="I6" s="46" t="s">
        <v>1103</v>
      </c>
      <c r="J6" s="29"/>
      <c r="M6" s="28"/>
    </row>
    <row r="7" spans="1:15" ht="15" thickBot="1" x14ac:dyDescent="0.25">
      <c r="A7" s="34" t="s">
        <v>897</v>
      </c>
      <c r="B7" s="47" t="s">
        <v>1128</v>
      </c>
      <c r="C7" s="48"/>
      <c r="D7" s="48"/>
      <c r="E7" s="49"/>
      <c r="F7" s="49"/>
      <c r="G7" s="49"/>
      <c r="H7" s="94" t="s">
        <v>896</v>
      </c>
      <c r="I7" s="94" t="s">
        <v>908</v>
      </c>
    </row>
    <row r="8" spans="1:15" ht="13.5" thickTop="1" x14ac:dyDescent="0.2"/>
    <row r="9" spans="1:15" x14ac:dyDescent="0.2">
      <c r="A9" s="31" t="s">
        <v>895</v>
      </c>
      <c r="B9" s="71" t="s">
        <v>901</v>
      </c>
      <c r="C9" s="31"/>
      <c r="D9" s="71"/>
      <c r="E9" s="32"/>
      <c r="F9" s="32"/>
      <c r="G9" s="32"/>
    </row>
    <row r="10" spans="1:15" ht="13.5" thickBot="1" x14ac:dyDescent="0.25">
      <c r="A10" s="31" t="s">
        <v>909</v>
      </c>
      <c r="B10" s="71" t="s">
        <v>910</v>
      </c>
      <c r="C10" s="31"/>
      <c r="D10" s="71"/>
      <c r="E10" s="32"/>
      <c r="I10" s="28"/>
      <c r="J10" s="29"/>
    </row>
    <row r="11" spans="1:15" ht="26.25" thickBot="1" x14ac:dyDescent="0.25">
      <c r="A11" s="27" t="s">
        <v>906</v>
      </c>
      <c r="B11" s="27" t="s">
        <v>929</v>
      </c>
      <c r="C11" s="73" t="s">
        <v>930</v>
      </c>
      <c r="D11" s="98" t="s">
        <v>905</v>
      </c>
      <c r="E11" s="99"/>
      <c r="F11" s="85" t="s">
        <v>904</v>
      </c>
      <c r="G11" s="86"/>
      <c r="H11" s="27" t="s">
        <v>889</v>
      </c>
      <c r="I11" s="26" t="s">
        <v>888</v>
      </c>
      <c r="J11" s="29"/>
      <c r="N11" s="53"/>
      <c r="O11" s="54"/>
    </row>
    <row r="12" spans="1:15" ht="15" customHeight="1" x14ac:dyDescent="0.2">
      <c r="A12" s="66" t="s">
        <v>926</v>
      </c>
      <c r="B12" s="66" t="s">
        <v>901</v>
      </c>
      <c r="C12" s="66" t="s">
        <v>918</v>
      </c>
      <c r="D12" s="95" t="s">
        <v>901</v>
      </c>
      <c r="E12" s="95"/>
      <c r="F12" s="92" t="s">
        <v>900</v>
      </c>
      <c r="G12" s="93"/>
      <c r="H12" s="23">
        <v>1090194</v>
      </c>
      <c r="I12" s="57">
        <v>4.3587750432935255E-3</v>
      </c>
      <c r="J12" s="29"/>
    </row>
    <row r="13" spans="1:15" ht="15" customHeight="1" x14ac:dyDescent="0.2">
      <c r="A13" s="66" t="s">
        <v>1069</v>
      </c>
      <c r="B13" s="66" t="s">
        <v>1082</v>
      </c>
      <c r="C13" s="66" t="s">
        <v>1097</v>
      </c>
      <c r="D13" s="97" t="s">
        <v>901</v>
      </c>
      <c r="E13" s="97"/>
      <c r="F13" s="87" t="s">
        <v>900</v>
      </c>
      <c r="G13" s="88"/>
      <c r="H13" s="16">
        <v>10040507</v>
      </c>
      <c r="I13" s="56">
        <v>4.0143599518630578E-2</v>
      </c>
      <c r="J13" s="29"/>
    </row>
    <row r="14" spans="1:15" ht="15" customHeight="1" x14ac:dyDescent="0.2">
      <c r="A14" s="66"/>
      <c r="B14" s="66"/>
      <c r="C14" s="66"/>
      <c r="D14" s="87"/>
      <c r="E14" s="88"/>
      <c r="F14" s="50"/>
      <c r="G14" s="50"/>
      <c r="H14" s="50"/>
      <c r="I14" s="39"/>
      <c r="J14" s="29"/>
    </row>
    <row r="15" spans="1:15" ht="13.5" thickBot="1" x14ac:dyDescent="0.25">
      <c r="A15" s="9" t="s">
        <v>1242</v>
      </c>
      <c r="B15" s="9"/>
      <c r="C15" s="9"/>
      <c r="D15" s="7"/>
      <c r="E15" s="7"/>
      <c r="F15" s="7"/>
      <c r="G15" s="7"/>
      <c r="H15" s="7">
        <v>11130701</v>
      </c>
      <c r="I15" s="6">
        <v>4.4502374561924102E-2</v>
      </c>
      <c r="J15" s="29"/>
    </row>
    <row r="16" spans="1:15"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893</v>
      </c>
      <c r="C19" s="27" t="s">
        <v>915</v>
      </c>
      <c r="D19" s="27" t="s">
        <v>905</v>
      </c>
      <c r="E19" s="27" t="s">
        <v>916</v>
      </c>
      <c r="F19" s="52" t="s">
        <v>917</v>
      </c>
      <c r="G19" s="52" t="s">
        <v>927</v>
      </c>
      <c r="H19" s="27" t="s">
        <v>889</v>
      </c>
      <c r="I19" s="26" t="s">
        <v>888</v>
      </c>
      <c r="J19" s="29"/>
      <c r="N19" s="53"/>
      <c r="O19" s="54"/>
    </row>
    <row r="20" spans="1:15" x14ac:dyDescent="0.2">
      <c r="A20" s="66" t="s">
        <v>1069</v>
      </c>
      <c r="B20" s="66" t="s">
        <v>1079</v>
      </c>
      <c r="C20" s="66" t="s">
        <v>1094</v>
      </c>
      <c r="D20" s="24" t="s">
        <v>911</v>
      </c>
      <c r="E20" s="24" t="s">
        <v>919</v>
      </c>
      <c r="F20" s="55" t="s">
        <v>922</v>
      </c>
      <c r="G20" s="24"/>
      <c r="H20" s="16">
        <v>33369605</v>
      </c>
      <c r="I20" s="57">
        <v>0.13341717297890363</v>
      </c>
      <c r="J20" s="29"/>
      <c r="N20" s="53"/>
    </row>
    <row r="21" spans="1:15" x14ac:dyDescent="0.2">
      <c r="A21" s="66" t="s">
        <v>1069</v>
      </c>
      <c r="B21" s="66" t="s">
        <v>1080</v>
      </c>
      <c r="C21" s="66" t="s">
        <v>1095</v>
      </c>
      <c r="D21" s="17" t="s">
        <v>911</v>
      </c>
      <c r="E21" s="17" t="s">
        <v>921</v>
      </c>
      <c r="F21" s="55" t="s">
        <v>922</v>
      </c>
      <c r="G21" s="17"/>
      <c r="H21" s="16">
        <v>33041884</v>
      </c>
      <c r="I21" s="56">
        <v>0.13210689048242757</v>
      </c>
      <c r="J21" s="29"/>
      <c r="N21" s="53"/>
    </row>
    <row r="22" spans="1:15" x14ac:dyDescent="0.2">
      <c r="A22" s="66" t="s">
        <v>1069</v>
      </c>
      <c r="B22" s="66" t="s">
        <v>1084</v>
      </c>
      <c r="C22" s="66" t="s">
        <v>1099</v>
      </c>
      <c r="D22" s="55" t="s">
        <v>911</v>
      </c>
      <c r="E22" s="55" t="s">
        <v>919</v>
      </c>
      <c r="F22" s="55" t="s">
        <v>922</v>
      </c>
      <c r="G22" s="55"/>
      <c r="H22" s="16">
        <v>2875042</v>
      </c>
      <c r="I22" s="56">
        <v>1.1494891109307797E-2</v>
      </c>
      <c r="J22" s="29"/>
      <c r="N22" s="53"/>
    </row>
    <row r="23" spans="1:15" x14ac:dyDescent="0.2">
      <c r="A23" s="66" t="s">
        <v>1069</v>
      </c>
      <c r="B23" s="66" t="s">
        <v>1085</v>
      </c>
      <c r="C23" s="66" t="s">
        <v>1070</v>
      </c>
      <c r="D23" s="55" t="s">
        <v>911</v>
      </c>
      <c r="E23" s="55" t="s">
        <v>921</v>
      </c>
      <c r="F23" s="55" t="s">
        <v>922</v>
      </c>
      <c r="G23" s="55"/>
      <c r="H23" s="16">
        <v>5256333</v>
      </c>
      <c r="I23" s="56">
        <v>2.101568445583097E-2</v>
      </c>
      <c r="J23" s="29"/>
      <c r="N23" s="53"/>
    </row>
    <row r="24" spans="1:15" x14ac:dyDescent="0.2">
      <c r="A24" s="66" t="s">
        <v>1069</v>
      </c>
      <c r="B24" s="66" t="s">
        <v>1081</v>
      </c>
      <c r="C24" s="66" t="s">
        <v>1096</v>
      </c>
      <c r="D24" s="55" t="s">
        <v>911</v>
      </c>
      <c r="E24" s="55" t="s">
        <v>921</v>
      </c>
      <c r="F24" s="55" t="s">
        <v>922</v>
      </c>
      <c r="G24" s="55"/>
      <c r="H24" s="16">
        <v>31463879</v>
      </c>
      <c r="I24" s="56">
        <v>0.12579776677399365</v>
      </c>
      <c r="J24" s="29"/>
      <c r="N24" s="53"/>
    </row>
    <row r="25" spans="1:15" x14ac:dyDescent="0.2">
      <c r="A25" s="66"/>
      <c r="B25" s="66"/>
      <c r="C25" s="66"/>
      <c r="D25" s="14"/>
      <c r="E25" s="14"/>
      <c r="F25" s="14"/>
      <c r="G25" s="14"/>
      <c r="H25" s="16"/>
      <c r="I25" s="56"/>
      <c r="J25" s="29"/>
      <c r="N25" s="53"/>
    </row>
    <row r="26" spans="1:15" ht="13.5" thickBot="1" x14ac:dyDescent="0.25">
      <c r="A26" s="9" t="s">
        <v>1242</v>
      </c>
      <c r="B26" s="9"/>
      <c r="C26" s="9"/>
      <c r="D26" s="7"/>
      <c r="E26" s="7"/>
      <c r="F26" s="7"/>
      <c r="G26" s="7"/>
      <c r="H26" s="7">
        <v>106006743</v>
      </c>
      <c r="I26" s="6">
        <v>0.42383240580046355</v>
      </c>
      <c r="J26" s="29"/>
      <c r="N26" s="53"/>
    </row>
    <row r="27" spans="1:15" ht="13.5" thickTop="1" x14ac:dyDescent="0.2">
      <c r="I27" s="28"/>
      <c r="J27" s="29"/>
      <c r="N27" s="53"/>
    </row>
    <row r="28" spans="1:15" x14ac:dyDescent="0.2">
      <c r="A28" s="31" t="s">
        <v>895</v>
      </c>
      <c r="B28" s="71" t="s">
        <v>923</v>
      </c>
      <c r="C28" s="31"/>
      <c r="D28" s="33"/>
      <c r="J28" s="29"/>
      <c r="N28" s="53"/>
    </row>
    <row r="29" spans="1:15" ht="13.5" thickBot="1" x14ac:dyDescent="0.25">
      <c r="A29" s="31" t="s">
        <v>912</v>
      </c>
      <c r="B29" s="72" t="s">
        <v>913</v>
      </c>
      <c r="C29" s="31"/>
      <c r="D29" s="51"/>
      <c r="I29" s="28"/>
      <c r="N29" s="54"/>
    </row>
    <row r="30" spans="1:15" ht="39" thickBot="1" x14ac:dyDescent="0.3">
      <c r="A30" s="27" t="s">
        <v>914</v>
      </c>
      <c r="B30" s="27" t="s">
        <v>893</v>
      </c>
      <c r="C30" s="27" t="s">
        <v>915</v>
      </c>
      <c r="D30" s="27" t="s">
        <v>905</v>
      </c>
      <c r="E30" s="27" t="s">
        <v>916</v>
      </c>
      <c r="F30" s="52" t="s">
        <v>917</v>
      </c>
      <c r="G30" s="52" t="s">
        <v>927</v>
      </c>
      <c r="H30" s="27" t="s">
        <v>889</v>
      </c>
      <c r="I30" s="26" t="s">
        <v>888</v>
      </c>
      <c r="M30"/>
    </row>
    <row r="31" spans="1:15" ht="15" x14ac:dyDescent="0.25">
      <c r="A31" s="66" t="s">
        <v>1069</v>
      </c>
      <c r="B31" s="66" t="s">
        <v>1072</v>
      </c>
      <c r="C31" s="66" t="s">
        <v>1087</v>
      </c>
      <c r="D31" s="24" t="s">
        <v>923</v>
      </c>
      <c r="E31" s="24" t="s">
        <v>919</v>
      </c>
      <c r="F31" s="24" t="s">
        <v>920</v>
      </c>
      <c r="G31" s="63"/>
      <c r="H31" s="16">
        <v>32598511</v>
      </c>
      <c r="I31" s="57">
        <v>0.13033421225518529</v>
      </c>
      <c r="M31"/>
    </row>
    <row r="32" spans="1:15" ht="15" x14ac:dyDescent="0.25">
      <c r="A32" s="66" t="s">
        <v>1069</v>
      </c>
      <c r="B32" s="66" t="s">
        <v>1074</v>
      </c>
      <c r="C32" s="66" t="s">
        <v>1089</v>
      </c>
      <c r="D32" s="17" t="s">
        <v>923</v>
      </c>
      <c r="E32" s="17" t="s">
        <v>921</v>
      </c>
      <c r="F32" s="17" t="s">
        <v>920</v>
      </c>
      <c r="G32" s="55"/>
      <c r="H32" s="16">
        <v>32377099</v>
      </c>
      <c r="I32" s="56">
        <v>0.12944897063774316</v>
      </c>
      <c r="M32"/>
    </row>
    <row r="33" spans="1:13" ht="15" x14ac:dyDescent="0.25">
      <c r="A33" s="66" t="s">
        <v>1069</v>
      </c>
      <c r="B33" s="66" t="s">
        <v>1073</v>
      </c>
      <c r="C33" s="66" t="s">
        <v>1088</v>
      </c>
      <c r="D33" s="17" t="s">
        <v>923</v>
      </c>
      <c r="E33" s="17" t="s">
        <v>921</v>
      </c>
      <c r="F33" s="17" t="s">
        <v>920</v>
      </c>
      <c r="G33" s="55"/>
      <c r="H33" s="16">
        <v>18169875</v>
      </c>
      <c r="I33" s="56">
        <v>7.2646150767444101E-2</v>
      </c>
      <c r="M33"/>
    </row>
    <row r="34" spans="1:13" ht="15" x14ac:dyDescent="0.25">
      <c r="A34" s="66" t="s">
        <v>1069</v>
      </c>
      <c r="B34" s="66" t="s">
        <v>1071</v>
      </c>
      <c r="C34" s="66" t="s">
        <v>1086</v>
      </c>
      <c r="D34" s="17" t="s">
        <v>923</v>
      </c>
      <c r="E34" s="17" t="s">
        <v>919</v>
      </c>
      <c r="F34" s="17" t="s">
        <v>920</v>
      </c>
      <c r="G34" s="55"/>
      <c r="H34" s="16">
        <v>16743315</v>
      </c>
      <c r="I34" s="56">
        <v>6.6942529094823608E-2</v>
      </c>
      <c r="M34"/>
    </row>
    <row r="35" spans="1:13" ht="15" x14ac:dyDescent="0.25">
      <c r="A35" s="66"/>
      <c r="B35" s="66"/>
      <c r="C35" s="66"/>
      <c r="D35" s="14"/>
      <c r="E35" s="14"/>
      <c r="F35" s="14"/>
      <c r="G35" s="14"/>
      <c r="H35" s="38"/>
      <c r="I35" s="37"/>
      <c r="M35"/>
    </row>
    <row r="36" spans="1:13" ht="15.75" thickBot="1" x14ac:dyDescent="0.3">
      <c r="A36" s="9" t="s">
        <v>1242</v>
      </c>
      <c r="B36" s="9"/>
      <c r="C36" s="9"/>
      <c r="D36" s="7"/>
      <c r="E36" s="7"/>
      <c r="F36" s="7"/>
      <c r="G36" s="7"/>
      <c r="H36" s="7">
        <v>99888800</v>
      </c>
      <c r="I36" s="6">
        <v>0.39937186275519615</v>
      </c>
      <c r="M36"/>
    </row>
    <row r="37" spans="1:13" ht="15.75" thickTop="1" x14ac:dyDescent="0.25">
      <c r="M37"/>
    </row>
    <row r="38" spans="1:13" ht="15" x14ac:dyDescent="0.25">
      <c r="A38" s="31" t="s">
        <v>895</v>
      </c>
      <c r="B38" s="71" t="s">
        <v>924</v>
      </c>
      <c r="C38" s="31"/>
      <c r="D38" s="33"/>
      <c r="M38"/>
    </row>
    <row r="39" spans="1:13" ht="15.75" thickBot="1" x14ac:dyDescent="0.3">
      <c r="A39" s="31" t="s">
        <v>912</v>
      </c>
      <c r="B39" s="72" t="s">
        <v>913</v>
      </c>
      <c r="C39" s="31"/>
      <c r="D39" s="51"/>
      <c r="I39" s="28"/>
      <c r="M39"/>
    </row>
    <row r="40" spans="1:13" ht="39" thickBot="1" x14ac:dyDescent="0.3">
      <c r="A40" s="27" t="s">
        <v>914</v>
      </c>
      <c r="B40" s="27" t="s">
        <v>893</v>
      </c>
      <c r="C40" s="27" t="s">
        <v>915</v>
      </c>
      <c r="D40" s="27" t="s">
        <v>905</v>
      </c>
      <c r="E40" s="27" t="s">
        <v>916</v>
      </c>
      <c r="F40" s="52" t="s">
        <v>917</v>
      </c>
      <c r="G40" s="52" t="s">
        <v>927</v>
      </c>
      <c r="H40" s="27" t="s">
        <v>889</v>
      </c>
      <c r="I40" s="26" t="s">
        <v>888</v>
      </c>
      <c r="M40"/>
    </row>
    <row r="41" spans="1:13" ht="15" x14ac:dyDescent="0.25">
      <c r="A41" s="66" t="s">
        <v>918</v>
      </c>
      <c r="B41" s="66" t="s">
        <v>918</v>
      </c>
      <c r="C41" s="66" t="s">
        <v>918</v>
      </c>
      <c r="D41" s="24" t="s">
        <v>924</v>
      </c>
      <c r="E41" s="24" t="s">
        <v>919</v>
      </c>
      <c r="F41" s="24" t="s">
        <v>920</v>
      </c>
      <c r="G41" s="63"/>
      <c r="H41" s="16">
        <v>0</v>
      </c>
      <c r="I41" s="57">
        <v>0</v>
      </c>
      <c r="M41"/>
    </row>
    <row r="42" spans="1:13" ht="15" x14ac:dyDescent="0.25">
      <c r="A42" s="66" t="s">
        <v>1069</v>
      </c>
      <c r="B42" s="66" t="s">
        <v>1076</v>
      </c>
      <c r="C42" s="66" t="s">
        <v>1091</v>
      </c>
      <c r="D42" s="17" t="s">
        <v>924</v>
      </c>
      <c r="E42" s="17" t="s">
        <v>921</v>
      </c>
      <c r="F42" s="17" t="s">
        <v>920</v>
      </c>
      <c r="G42" s="17"/>
      <c r="H42" s="16">
        <v>15510903</v>
      </c>
      <c r="I42" s="56">
        <v>6.2015143080356959E-2</v>
      </c>
      <c r="M42"/>
    </row>
    <row r="43" spans="1:13" ht="15" x14ac:dyDescent="0.25">
      <c r="A43" s="66" t="s">
        <v>1069</v>
      </c>
      <c r="B43" s="66" t="s">
        <v>1075</v>
      </c>
      <c r="C43" s="66" t="s">
        <v>1090</v>
      </c>
      <c r="D43" s="17" t="s">
        <v>924</v>
      </c>
      <c r="E43" s="17" t="s">
        <v>921</v>
      </c>
      <c r="F43" s="17" t="s">
        <v>920</v>
      </c>
      <c r="G43" s="55"/>
      <c r="H43" s="16">
        <v>4595112</v>
      </c>
      <c r="I43" s="56">
        <v>1.8372014069733093E-2</v>
      </c>
      <c r="M43"/>
    </row>
    <row r="44" spans="1:13" ht="15" x14ac:dyDescent="0.25">
      <c r="A44" s="66"/>
      <c r="B44" s="66"/>
      <c r="C44" s="66"/>
      <c r="D44" s="14"/>
      <c r="E44" s="14"/>
      <c r="F44" s="14"/>
      <c r="G44" s="14"/>
      <c r="H44" s="38"/>
      <c r="I44" s="37"/>
      <c r="M44"/>
    </row>
    <row r="45" spans="1:13" ht="15.75" thickBot="1" x14ac:dyDescent="0.3">
      <c r="A45" s="9" t="s">
        <v>1242</v>
      </c>
      <c r="B45" s="9"/>
      <c r="C45" s="9"/>
      <c r="D45" s="7"/>
      <c r="E45" s="7"/>
      <c r="F45" s="7"/>
      <c r="G45" s="7"/>
      <c r="H45" s="7">
        <v>20106015</v>
      </c>
      <c r="I45" s="6">
        <v>8.0387157150090052E-2</v>
      </c>
      <c r="M45"/>
    </row>
    <row r="46" spans="1:13" ht="15.75" thickTop="1" x14ac:dyDescent="0.25">
      <c r="M46"/>
    </row>
    <row r="47" spans="1:13" ht="15" x14ac:dyDescent="0.25">
      <c r="A47" s="31" t="s">
        <v>895</v>
      </c>
      <c r="B47" s="71" t="s">
        <v>925</v>
      </c>
      <c r="C47" s="31"/>
      <c r="D47" s="71"/>
      <c r="M47"/>
    </row>
    <row r="48" spans="1:13" ht="15.75" thickBot="1" x14ac:dyDescent="0.3">
      <c r="A48" s="31" t="s">
        <v>912</v>
      </c>
      <c r="B48" s="72" t="s">
        <v>913</v>
      </c>
      <c r="C48" s="31"/>
      <c r="D48" s="72"/>
      <c r="I48" s="28"/>
      <c r="M48"/>
    </row>
    <row r="49" spans="1:13" ht="39" thickBot="1" x14ac:dyDescent="0.3">
      <c r="A49" s="27" t="s">
        <v>914</v>
      </c>
      <c r="B49" s="27" t="s">
        <v>893</v>
      </c>
      <c r="C49" s="27" t="s">
        <v>915</v>
      </c>
      <c r="D49" s="27" t="s">
        <v>905</v>
      </c>
      <c r="E49" s="27" t="s">
        <v>916</v>
      </c>
      <c r="F49" s="52" t="s">
        <v>917</v>
      </c>
      <c r="G49" s="52" t="s">
        <v>927</v>
      </c>
      <c r="H49" s="27" t="s">
        <v>889</v>
      </c>
      <c r="I49" s="26" t="s">
        <v>888</v>
      </c>
      <c r="M49"/>
    </row>
    <row r="50" spans="1:13" ht="15" x14ac:dyDescent="0.25">
      <c r="A50" s="66" t="s">
        <v>918</v>
      </c>
      <c r="B50" s="66" t="s">
        <v>918</v>
      </c>
      <c r="C50" s="66" t="s">
        <v>918</v>
      </c>
      <c r="D50" s="24" t="s">
        <v>925</v>
      </c>
      <c r="E50" s="24" t="s">
        <v>919</v>
      </c>
      <c r="F50" s="24" t="s">
        <v>920</v>
      </c>
      <c r="G50" s="24"/>
      <c r="H50" s="16">
        <v>0</v>
      </c>
      <c r="I50" s="57">
        <v>0</v>
      </c>
      <c r="M50"/>
    </row>
    <row r="51" spans="1:13" ht="15" x14ac:dyDescent="0.25">
      <c r="A51" s="66" t="s">
        <v>1069</v>
      </c>
      <c r="B51" s="66" t="s">
        <v>1078</v>
      </c>
      <c r="C51" s="66" t="s">
        <v>1093</v>
      </c>
      <c r="D51" s="17" t="s">
        <v>925</v>
      </c>
      <c r="E51" s="17" t="s">
        <v>921</v>
      </c>
      <c r="F51" s="17" t="s">
        <v>920</v>
      </c>
      <c r="G51" s="17"/>
      <c r="H51" s="16">
        <v>12982507</v>
      </c>
      <c r="I51" s="56">
        <v>5.1906199732326082E-2</v>
      </c>
      <c r="M51"/>
    </row>
    <row r="52" spans="1:13" ht="15" x14ac:dyDescent="0.25">
      <c r="A52" s="66" t="s">
        <v>1069</v>
      </c>
      <c r="B52" s="66" t="s">
        <v>1077</v>
      </c>
      <c r="C52" s="66" t="s">
        <v>1092</v>
      </c>
      <c r="D52" s="17" t="s">
        <v>925</v>
      </c>
      <c r="E52" s="17" t="s">
        <v>921</v>
      </c>
      <c r="F52" s="17" t="s">
        <v>920</v>
      </c>
      <c r="G52" s="55"/>
      <c r="H52" s="16">
        <v>0</v>
      </c>
      <c r="I52" s="56">
        <v>0</v>
      </c>
      <c r="M52"/>
    </row>
    <row r="53" spans="1:13" ht="15" x14ac:dyDescent="0.25">
      <c r="A53" s="66"/>
      <c r="B53" s="66"/>
      <c r="C53" s="66"/>
      <c r="D53" s="14"/>
      <c r="E53" s="14"/>
      <c r="F53" s="14"/>
      <c r="G53" s="14"/>
      <c r="H53" s="38"/>
      <c r="I53" s="37"/>
      <c r="M53"/>
    </row>
    <row r="54" spans="1:13" ht="15.75" thickBot="1" x14ac:dyDescent="0.3">
      <c r="A54" s="9" t="s">
        <v>1242</v>
      </c>
      <c r="B54" s="9"/>
      <c r="C54" s="9"/>
      <c r="D54" s="7"/>
      <c r="E54" s="7"/>
      <c r="F54" s="7"/>
      <c r="G54" s="7"/>
      <c r="H54" s="7">
        <v>12982507</v>
      </c>
      <c r="I54" s="6">
        <v>5.1906199732326082E-2</v>
      </c>
      <c r="M54"/>
    </row>
    <row r="55" spans="1:13" ht="16.5" thickTop="1" thickBot="1" x14ac:dyDescent="0.3">
      <c r="M55"/>
    </row>
    <row r="56" spans="1:13" ht="16.5" thickTop="1" thickBot="1" x14ac:dyDescent="0.3">
      <c r="A56" s="4" t="s">
        <v>0</v>
      </c>
      <c r="B56" s="4"/>
      <c r="C56" s="4"/>
      <c r="D56" s="2"/>
      <c r="E56" s="2"/>
      <c r="F56" s="2"/>
      <c r="G56" s="2"/>
      <c r="H56" s="2">
        <v>250114766</v>
      </c>
      <c r="I56" s="1">
        <v>0.99999999999999989</v>
      </c>
      <c r="M56"/>
    </row>
    <row r="57" spans="1:13" ht="15.75" thickTop="1" x14ac:dyDescent="0.25">
      <c r="M57"/>
    </row>
    <row r="58" spans="1:13" ht="15" x14ac:dyDescent="0.25">
      <c r="G58" s="62"/>
      <c r="H58" s="61"/>
      <c r="M58"/>
    </row>
    <row r="59" spans="1:13" ht="15" x14ac:dyDescent="0.25">
      <c r="M59"/>
    </row>
  </sheetData>
  <mergeCells count="8">
    <mergeCell ref="D14:E14"/>
    <mergeCell ref="H7:I7"/>
    <mergeCell ref="D11:E11"/>
    <mergeCell ref="D12:E12"/>
    <mergeCell ref="D13:E13"/>
    <mergeCell ref="F11:G11"/>
    <mergeCell ref="F12:G12"/>
    <mergeCell ref="F13:G13"/>
  </mergeCells>
  <conditionalFormatting sqref="H7">
    <cfRule type="cellIs" dxfId="13" priority="1" operator="lessThan">
      <formula>0</formula>
    </cfRule>
  </conditionalFormatting>
  <conditionalFormatting sqref="K4:K6">
    <cfRule type="cellIs" dxfId="1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6907-7585-45FC-9337-EDA19C7DBDED}">
  <sheetPr>
    <tabColor rgb="FF0070C0"/>
    <pageSetUpPr fitToPage="1"/>
  </sheetPr>
  <dimension ref="A1:O59"/>
  <sheetViews>
    <sheetView workbookViewId="0">
      <pane ySplit="7" topLeftCell="A36" activePane="bottomLeft" state="frozen"/>
      <selection pane="bottomLeft" activeCell="H56" sqref="H56"/>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customWidth="1"/>
    <col min="9" max="9" width="12.28515625" style="29" bestFit="1" customWidth="1"/>
    <col min="10" max="10" width="9.42578125" style="28" bestFit="1" customWidth="1"/>
    <col min="11" max="13" width="9.140625" style="29"/>
    <col min="14" max="14" width="12.85546875" style="29" bestFit="1" customWidth="1"/>
    <col min="15" max="15" width="11.140625" style="29" bestFit="1" customWidth="1"/>
    <col min="16" max="16384" width="9.140625" style="29"/>
  </cols>
  <sheetData>
    <row r="1" spans="1:15" customFormat="1" ht="18.75" x14ac:dyDescent="0.3">
      <c r="A1" s="65" t="s">
        <v>1147</v>
      </c>
    </row>
    <row r="2" spans="1:15" customFormat="1" ht="18.75" x14ac:dyDescent="0.3">
      <c r="A2" s="65" t="s">
        <v>1238</v>
      </c>
    </row>
    <row r="3" spans="1:15" customFormat="1" ht="15" x14ac:dyDescent="0.25"/>
    <row r="4" spans="1:15" ht="14.25" x14ac:dyDescent="0.2">
      <c r="A4" s="36" t="s">
        <v>899</v>
      </c>
      <c r="B4" s="36"/>
      <c r="C4" s="36"/>
      <c r="J4" s="29"/>
      <c r="M4" s="28"/>
    </row>
    <row r="5" spans="1:15" x14ac:dyDescent="0.2">
      <c r="A5" s="35" t="s">
        <v>898</v>
      </c>
      <c r="B5" s="35"/>
      <c r="C5" s="35"/>
      <c r="J5" s="29"/>
      <c r="M5" s="28"/>
    </row>
    <row r="6" spans="1:15" ht="13.5" thickBot="1" x14ac:dyDescent="0.25">
      <c r="A6" s="35"/>
      <c r="B6" s="35"/>
      <c r="C6" s="35"/>
      <c r="I6" s="46" t="s">
        <v>1107</v>
      </c>
      <c r="J6" s="29"/>
      <c r="M6" s="28"/>
    </row>
    <row r="7" spans="1:15" ht="15" thickBot="1" x14ac:dyDescent="0.25">
      <c r="A7" s="34" t="s">
        <v>897</v>
      </c>
      <c r="B7" s="47" t="s">
        <v>1127</v>
      </c>
      <c r="C7" s="48"/>
      <c r="D7" s="48"/>
      <c r="E7" s="49"/>
      <c r="F7" s="49"/>
      <c r="G7" s="49"/>
      <c r="H7" s="94" t="s">
        <v>896</v>
      </c>
      <c r="I7" s="94" t="s">
        <v>908</v>
      </c>
    </row>
    <row r="8" spans="1:15" ht="13.5" thickTop="1" x14ac:dyDescent="0.2"/>
    <row r="9" spans="1:15" x14ac:dyDescent="0.2">
      <c r="A9" s="31" t="s">
        <v>895</v>
      </c>
      <c r="B9" s="71" t="s">
        <v>901</v>
      </c>
      <c r="C9" s="31"/>
      <c r="D9" s="71"/>
      <c r="E9" s="32"/>
      <c r="F9" s="32"/>
      <c r="G9" s="32"/>
    </row>
    <row r="10" spans="1:15" ht="13.5" thickBot="1" x14ac:dyDescent="0.25">
      <c r="A10" s="31" t="s">
        <v>909</v>
      </c>
      <c r="B10" s="71" t="s">
        <v>910</v>
      </c>
      <c r="C10" s="31"/>
      <c r="D10" s="71"/>
      <c r="E10" s="32"/>
      <c r="I10" s="28"/>
      <c r="J10" s="29"/>
    </row>
    <row r="11" spans="1:15" ht="26.25" thickBot="1" x14ac:dyDescent="0.25">
      <c r="A11" s="27" t="s">
        <v>906</v>
      </c>
      <c r="B11" s="27" t="s">
        <v>929</v>
      </c>
      <c r="C11" s="73" t="s">
        <v>930</v>
      </c>
      <c r="D11" s="98" t="s">
        <v>905</v>
      </c>
      <c r="E11" s="99"/>
      <c r="F11" s="85" t="s">
        <v>904</v>
      </c>
      <c r="G11" s="86"/>
      <c r="H11" s="27" t="s">
        <v>889</v>
      </c>
      <c r="I11" s="26" t="s">
        <v>888</v>
      </c>
      <c r="J11" s="29"/>
      <c r="N11" s="53"/>
      <c r="O11" s="54"/>
    </row>
    <row r="12" spans="1:15" ht="15" customHeight="1" x14ac:dyDescent="0.2">
      <c r="A12" s="66" t="s">
        <v>926</v>
      </c>
      <c r="B12" s="66" t="s">
        <v>901</v>
      </c>
      <c r="C12" s="66" t="s">
        <v>918</v>
      </c>
      <c r="D12" s="95" t="s">
        <v>901</v>
      </c>
      <c r="E12" s="95"/>
      <c r="F12" s="92" t="s">
        <v>900</v>
      </c>
      <c r="G12" s="93"/>
      <c r="H12" s="23">
        <v>114273</v>
      </c>
      <c r="I12" s="57">
        <v>5.3566659771200854E-3</v>
      </c>
      <c r="J12" s="29"/>
    </row>
    <row r="13" spans="1:15" ht="15" customHeight="1" x14ac:dyDescent="0.2">
      <c r="A13" s="66" t="s">
        <v>1069</v>
      </c>
      <c r="B13" s="66" t="s">
        <v>1082</v>
      </c>
      <c r="C13" s="66" t="s">
        <v>1097</v>
      </c>
      <c r="D13" s="97" t="s">
        <v>901</v>
      </c>
      <c r="E13" s="97"/>
      <c r="F13" s="87" t="s">
        <v>900</v>
      </c>
      <c r="G13" s="88"/>
      <c r="H13" s="16">
        <v>779672</v>
      </c>
      <c r="I13" s="56">
        <v>3.654793762055053E-2</v>
      </c>
      <c r="J13" s="29"/>
    </row>
    <row r="14" spans="1:15" ht="15" customHeight="1" x14ac:dyDescent="0.2">
      <c r="A14" s="66"/>
      <c r="B14" s="66"/>
      <c r="C14" s="66"/>
      <c r="D14" s="87"/>
      <c r="E14" s="88"/>
      <c r="F14" s="50"/>
      <c r="G14" s="50"/>
      <c r="H14" s="50"/>
      <c r="I14" s="39"/>
      <c r="J14" s="29"/>
    </row>
    <row r="15" spans="1:15" ht="13.5" thickBot="1" x14ac:dyDescent="0.25">
      <c r="A15" s="9" t="s">
        <v>1242</v>
      </c>
      <c r="B15" s="9"/>
      <c r="C15" s="9"/>
      <c r="D15" s="7"/>
      <c r="E15" s="7"/>
      <c r="F15" s="7"/>
      <c r="G15" s="7"/>
      <c r="H15" s="7">
        <v>893945</v>
      </c>
      <c r="I15" s="6">
        <v>4.1904603597670613E-2</v>
      </c>
      <c r="J15" s="29"/>
    </row>
    <row r="16" spans="1:15" ht="13.5" thickTop="1" x14ac:dyDescent="0.2">
      <c r="I16" s="28"/>
      <c r="J16" s="29"/>
    </row>
    <row r="17" spans="1:15" x14ac:dyDescent="0.2">
      <c r="A17" s="31" t="s">
        <v>895</v>
      </c>
      <c r="B17" s="71" t="s">
        <v>911</v>
      </c>
      <c r="C17" s="31"/>
      <c r="D17" s="71"/>
    </row>
    <row r="18" spans="1:15" ht="13.5" thickBot="1" x14ac:dyDescent="0.25">
      <c r="A18" s="31" t="s">
        <v>912</v>
      </c>
      <c r="B18" s="72" t="s">
        <v>913</v>
      </c>
      <c r="C18" s="31"/>
      <c r="D18" s="72"/>
      <c r="I18" s="28"/>
      <c r="J18" s="29"/>
    </row>
    <row r="19" spans="1:15" ht="39" thickBot="1" x14ac:dyDescent="0.25">
      <c r="A19" s="27" t="s">
        <v>914</v>
      </c>
      <c r="B19" s="27" t="s">
        <v>893</v>
      </c>
      <c r="C19" s="27" t="s">
        <v>915</v>
      </c>
      <c r="D19" s="27" t="s">
        <v>905</v>
      </c>
      <c r="E19" s="27" t="s">
        <v>916</v>
      </c>
      <c r="F19" s="52" t="s">
        <v>917</v>
      </c>
      <c r="G19" s="52" t="s">
        <v>927</v>
      </c>
      <c r="H19" s="27" t="s">
        <v>889</v>
      </c>
      <c r="I19" s="26" t="s">
        <v>888</v>
      </c>
      <c r="J19" s="29"/>
      <c r="N19" s="53"/>
      <c r="O19" s="54"/>
    </row>
    <row r="20" spans="1:15" x14ac:dyDescent="0.2">
      <c r="A20" s="66" t="s">
        <v>1069</v>
      </c>
      <c r="B20" s="66" t="s">
        <v>1079</v>
      </c>
      <c r="C20" s="66" t="s">
        <v>1094</v>
      </c>
      <c r="D20" s="24" t="s">
        <v>911</v>
      </c>
      <c r="E20" s="24" t="s">
        <v>919</v>
      </c>
      <c r="F20" s="55" t="s">
        <v>922</v>
      </c>
      <c r="G20" s="24"/>
      <c r="H20" s="16">
        <v>582729</v>
      </c>
      <c r="I20" s="57">
        <v>2.7316029229837408E-2</v>
      </c>
      <c r="J20" s="29"/>
      <c r="N20" s="53"/>
    </row>
    <row r="21" spans="1:15" x14ac:dyDescent="0.2">
      <c r="A21" s="66" t="s">
        <v>1069</v>
      </c>
      <c r="B21" s="66" t="s">
        <v>1080</v>
      </c>
      <c r="C21" s="66" t="s">
        <v>1095</v>
      </c>
      <c r="D21" s="17" t="s">
        <v>911</v>
      </c>
      <c r="E21" s="17" t="s">
        <v>921</v>
      </c>
      <c r="F21" s="55" t="s">
        <v>922</v>
      </c>
      <c r="G21" s="17"/>
      <c r="H21" s="16">
        <v>576636</v>
      </c>
      <c r="I21" s="56">
        <v>2.7030413504350259E-2</v>
      </c>
      <c r="J21" s="29"/>
      <c r="N21" s="53"/>
    </row>
    <row r="22" spans="1:15" x14ac:dyDescent="0.2">
      <c r="A22" s="66" t="s">
        <v>1069</v>
      </c>
      <c r="B22" s="66" t="s">
        <v>1084</v>
      </c>
      <c r="C22" s="66" t="s">
        <v>1099</v>
      </c>
      <c r="D22" s="55" t="s">
        <v>911</v>
      </c>
      <c r="E22" s="55" t="s">
        <v>919</v>
      </c>
      <c r="F22" s="55" t="s">
        <v>922</v>
      </c>
      <c r="G22" s="55"/>
      <c r="H22" s="16">
        <v>2545492</v>
      </c>
      <c r="I22" s="56">
        <v>0.11932259056322456</v>
      </c>
      <c r="J22" s="29"/>
      <c r="N22" s="53"/>
    </row>
    <row r="23" spans="1:15" x14ac:dyDescent="0.2">
      <c r="A23" s="66" t="s">
        <v>1069</v>
      </c>
      <c r="B23" s="66" t="s">
        <v>1085</v>
      </c>
      <c r="C23" s="66" t="s">
        <v>1070</v>
      </c>
      <c r="D23" s="55" t="s">
        <v>911</v>
      </c>
      <c r="E23" s="55" t="s">
        <v>921</v>
      </c>
      <c r="F23" s="55" t="s">
        <v>922</v>
      </c>
      <c r="G23" s="55"/>
      <c r="H23" s="16">
        <v>4671477</v>
      </c>
      <c r="I23" s="56">
        <v>0.21898035326629214</v>
      </c>
      <c r="J23" s="29"/>
      <c r="N23" s="53"/>
    </row>
    <row r="24" spans="1:15" x14ac:dyDescent="0.2">
      <c r="A24" s="66" t="s">
        <v>1069</v>
      </c>
      <c r="B24" s="66" t="s">
        <v>1081</v>
      </c>
      <c r="C24" s="66" t="s">
        <v>1096</v>
      </c>
      <c r="D24" s="55" t="s">
        <v>911</v>
      </c>
      <c r="E24" s="55" t="s">
        <v>921</v>
      </c>
      <c r="F24" s="55" t="s">
        <v>922</v>
      </c>
      <c r="G24" s="55"/>
      <c r="H24" s="16">
        <v>549837</v>
      </c>
      <c r="I24" s="56">
        <v>2.5774182447837864E-2</v>
      </c>
      <c r="J24" s="29"/>
      <c r="N24" s="53"/>
    </row>
    <row r="25" spans="1:15" x14ac:dyDescent="0.2">
      <c r="A25" s="66"/>
      <c r="B25" s="66"/>
      <c r="C25" s="66"/>
      <c r="D25" s="14"/>
      <c r="E25" s="14"/>
      <c r="F25" s="14"/>
      <c r="G25" s="14"/>
      <c r="H25" s="38"/>
      <c r="I25" s="37"/>
      <c r="J25" s="29"/>
      <c r="N25" s="53"/>
    </row>
    <row r="26" spans="1:15" ht="13.5" thickBot="1" x14ac:dyDescent="0.25">
      <c r="A26" s="9" t="s">
        <v>1242</v>
      </c>
      <c r="B26" s="9"/>
      <c r="C26" s="9"/>
      <c r="D26" s="7"/>
      <c r="E26" s="7"/>
      <c r="F26" s="7"/>
      <c r="G26" s="7"/>
      <c r="H26" s="7">
        <v>8926171</v>
      </c>
      <c r="I26" s="6">
        <v>0.41842356901154226</v>
      </c>
      <c r="J26" s="29"/>
      <c r="N26" s="53"/>
    </row>
    <row r="27" spans="1:15" ht="13.5" thickTop="1" x14ac:dyDescent="0.2">
      <c r="I27" s="28"/>
      <c r="J27" s="29"/>
      <c r="N27" s="53"/>
    </row>
    <row r="28" spans="1:15" x14ac:dyDescent="0.2">
      <c r="A28" s="31" t="s">
        <v>895</v>
      </c>
      <c r="B28" s="71" t="s">
        <v>923</v>
      </c>
      <c r="C28" s="31"/>
      <c r="D28" s="33"/>
      <c r="J28" s="29"/>
      <c r="N28" s="53"/>
    </row>
    <row r="29" spans="1:15" ht="13.5" thickBot="1" x14ac:dyDescent="0.25">
      <c r="A29" s="31" t="s">
        <v>912</v>
      </c>
      <c r="B29" s="72" t="s">
        <v>913</v>
      </c>
      <c r="C29" s="31"/>
      <c r="D29" s="51"/>
      <c r="I29" s="28"/>
      <c r="N29" s="54"/>
    </row>
    <row r="30" spans="1:15" ht="39" thickBot="1" x14ac:dyDescent="0.3">
      <c r="A30" s="27" t="s">
        <v>914</v>
      </c>
      <c r="B30" s="27" t="s">
        <v>893</v>
      </c>
      <c r="C30" s="27" t="s">
        <v>915</v>
      </c>
      <c r="D30" s="27" t="s">
        <v>905</v>
      </c>
      <c r="E30" s="27" t="s">
        <v>916</v>
      </c>
      <c r="F30" s="52" t="s">
        <v>917</v>
      </c>
      <c r="G30" s="52" t="s">
        <v>927</v>
      </c>
      <c r="H30" s="27" t="s">
        <v>889</v>
      </c>
      <c r="I30" s="26" t="s">
        <v>888</v>
      </c>
      <c r="M30"/>
    </row>
    <row r="31" spans="1:15" ht="15" x14ac:dyDescent="0.25">
      <c r="A31" s="66" t="s">
        <v>1069</v>
      </c>
      <c r="B31" s="66" t="s">
        <v>1072</v>
      </c>
      <c r="C31" s="66" t="s">
        <v>1087</v>
      </c>
      <c r="D31" s="24" t="s">
        <v>923</v>
      </c>
      <c r="E31" s="24" t="s">
        <v>919</v>
      </c>
      <c r="F31" s="24" t="s">
        <v>920</v>
      </c>
      <c r="G31" s="63"/>
      <c r="H31" s="16">
        <v>4029138</v>
      </c>
      <c r="I31" s="57">
        <v>0.18887004315736583</v>
      </c>
      <c r="M31"/>
    </row>
    <row r="32" spans="1:15" ht="15" x14ac:dyDescent="0.25">
      <c r="A32" s="66" t="s">
        <v>1069</v>
      </c>
      <c r="B32" s="66" t="s">
        <v>1074</v>
      </c>
      <c r="C32" s="66" t="s">
        <v>1089</v>
      </c>
      <c r="D32" s="17" t="s">
        <v>923</v>
      </c>
      <c r="E32" s="17" t="s">
        <v>921</v>
      </c>
      <c r="F32" s="17" t="s">
        <v>920</v>
      </c>
      <c r="G32" s="55"/>
      <c r="H32" s="16">
        <v>4143802</v>
      </c>
      <c r="I32" s="56">
        <v>0.19424503766700937</v>
      </c>
      <c r="M32"/>
    </row>
    <row r="33" spans="1:13" ht="15" x14ac:dyDescent="0.25">
      <c r="A33" s="66" t="s">
        <v>1069</v>
      </c>
      <c r="B33" s="66" t="s">
        <v>1073</v>
      </c>
      <c r="C33" s="66" t="s">
        <v>1088</v>
      </c>
      <c r="D33" s="17" t="s">
        <v>923</v>
      </c>
      <c r="E33" s="17" t="s">
        <v>921</v>
      </c>
      <c r="F33" s="17" t="s">
        <v>920</v>
      </c>
      <c r="G33" s="55"/>
      <c r="H33" s="16">
        <v>319227</v>
      </c>
      <c r="I33" s="56">
        <v>1.4964098342374081E-2</v>
      </c>
      <c r="M33"/>
    </row>
    <row r="34" spans="1:13" ht="15" x14ac:dyDescent="0.25">
      <c r="A34" s="66" t="s">
        <v>1069</v>
      </c>
      <c r="B34" s="66" t="s">
        <v>1071</v>
      </c>
      <c r="C34" s="66" t="s">
        <v>1086</v>
      </c>
      <c r="D34" s="17" t="s">
        <v>923</v>
      </c>
      <c r="E34" s="17" t="s">
        <v>919</v>
      </c>
      <c r="F34" s="17" t="s">
        <v>920</v>
      </c>
      <c r="G34" s="55"/>
      <c r="H34" s="16">
        <v>293088</v>
      </c>
      <c r="I34" s="56">
        <v>1.3738805473752955E-2</v>
      </c>
      <c r="M34"/>
    </row>
    <row r="35" spans="1:13" ht="15" x14ac:dyDescent="0.25">
      <c r="A35" s="66"/>
      <c r="B35" s="66"/>
      <c r="C35" s="66"/>
      <c r="D35" s="14"/>
      <c r="E35" s="14"/>
      <c r="F35" s="14"/>
      <c r="G35" s="14"/>
      <c r="H35" s="38"/>
      <c r="I35" s="37"/>
      <c r="M35"/>
    </row>
    <row r="36" spans="1:13" ht="15.75" thickBot="1" x14ac:dyDescent="0.3">
      <c r="A36" s="9" t="s">
        <v>1242</v>
      </c>
      <c r="B36" s="9"/>
      <c r="C36" s="9"/>
      <c r="D36" s="7"/>
      <c r="E36" s="7"/>
      <c r="F36" s="7"/>
      <c r="G36" s="7"/>
      <c r="H36" s="7">
        <v>8785255</v>
      </c>
      <c r="I36" s="6">
        <v>0.41181798464050218</v>
      </c>
      <c r="M36"/>
    </row>
    <row r="37" spans="1:13" ht="15.75" thickTop="1" x14ac:dyDescent="0.25">
      <c r="M37"/>
    </row>
    <row r="38" spans="1:13" ht="15" x14ac:dyDescent="0.25">
      <c r="A38" s="31" t="s">
        <v>895</v>
      </c>
      <c r="B38" s="71" t="s">
        <v>924</v>
      </c>
      <c r="C38" s="31"/>
      <c r="D38" s="33"/>
      <c r="M38"/>
    </row>
    <row r="39" spans="1:13" ht="15.75" thickBot="1" x14ac:dyDescent="0.3">
      <c r="A39" s="31" t="s">
        <v>912</v>
      </c>
      <c r="B39" s="72" t="s">
        <v>913</v>
      </c>
      <c r="C39" s="31"/>
      <c r="D39" s="51"/>
      <c r="I39" s="28"/>
      <c r="M39"/>
    </row>
    <row r="40" spans="1:13" ht="39" thickBot="1" x14ac:dyDescent="0.3">
      <c r="A40" s="27" t="s">
        <v>914</v>
      </c>
      <c r="B40" s="27" t="s">
        <v>893</v>
      </c>
      <c r="C40" s="27" t="s">
        <v>915</v>
      </c>
      <c r="D40" s="27" t="s">
        <v>905</v>
      </c>
      <c r="E40" s="27" t="s">
        <v>916</v>
      </c>
      <c r="F40" s="52" t="s">
        <v>917</v>
      </c>
      <c r="G40" s="52" t="s">
        <v>927</v>
      </c>
      <c r="H40" s="27" t="s">
        <v>889</v>
      </c>
      <c r="I40" s="26" t="s">
        <v>888</v>
      </c>
      <c r="M40"/>
    </row>
    <row r="41" spans="1:13" ht="15" x14ac:dyDescent="0.25">
      <c r="A41" s="66" t="s">
        <v>918</v>
      </c>
      <c r="B41" s="66" t="s">
        <v>918</v>
      </c>
      <c r="C41" s="66" t="s">
        <v>918</v>
      </c>
      <c r="D41" s="24" t="s">
        <v>924</v>
      </c>
      <c r="E41" s="24" t="s">
        <v>919</v>
      </c>
      <c r="F41" s="24" t="s">
        <v>920</v>
      </c>
      <c r="G41" s="63"/>
      <c r="H41" s="16">
        <v>0</v>
      </c>
      <c r="I41" s="57">
        <v>0</v>
      </c>
      <c r="M41"/>
    </row>
    <row r="42" spans="1:13" ht="15" x14ac:dyDescent="0.25">
      <c r="A42" s="66" t="s">
        <v>1069</v>
      </c>
      <c r="B42" s="66" t="s">
        <v>1076</v>
      </c>
      <c r="C42" s="66" t="s">
        <v>1091</v>
      </c>
      <c r="D42" s="17" t="s">
        <v>924</v>
      </c>
      <c r="E42" s="17" t="s">
        <v>921</v>
      </c>
      <c r="F42" s="17" t="s">
        <v>920</v>
      </c>
      <c r="G42" s="17"/>
      <c r="H42" s="16">
        <v>1555149</v>
      </c>
      <c r="I42" s="56">
        <v>7.2899230243822458E-2</v>
      </c>
      <c r="M42"/>
    </row>
    <row r="43" spans="1:13" ht="15" x14ac:dyDescent="0.25">
      <c r="A43" s="66" t="s">
        <v>1069</v>
      </c>
      <c r="B43" s="66" t="s">
        <v>1075</v>
      </c>
      <c r="C43" s="66" t="s">
        <v>1090</v>
      </c>
      <c r="D43" s="17" t="s">
        <v>924</v>
      </c>
      <c r="E43" s="17" t="s">
        <v>921</v>
      </c>
      <c r="F43" s="17" t="s">
        <v>920</v>
      </c>
      <c r="G43" s="55"/>
      <c r="H43" s="16">
        <v>76720</v>
      </c>
      <c r="I43" s="56">
        <v>3.5963299621490021E-3</v>
      </c>
      <c r="M43"/>
    </row>
    <row r="44" spans="1:13" ht="15" x14ac:dyDescent="0.25">
      <c r="A44" s="66"/>
      <c r="B44" s="66"/>
      <c r="C44" s="66"/>
      <c r="D44" s="14"/>
      <c r="E44" s="14"/>
      <c r="F44" s="14"/>
      <c r="G44" s="14"/>
      <c r="H44" s="38"/>
      <c r="I44" s="37"/>
      <c r="M44"/>
    </row>
    <row r="45" spans="1:13" ht="15.75" thickBot="1" x14ac:dyDescent="0.3">
      <c r="A45" s="9" t="s">
        <v>1242</v>
      </c>
      <c r="B45" s="9"/>
      <c r="C45" s="9"/>
      <c r="D45" s="7"/>
      <c r="E45" s="7"/>
      <c r="F45" s="7"/>
      <c r="G45" s="7"/>
      <c r="H45" s="7">
        <v>1631869</v>
      </c>
      <c r="I45" s="6">
        <v>7.6495560205971466E-2</v>
      </c>
      <c r="M45"/>
    </row>
    <row r="46" spans="1:13" ht="15.75" thickTop="1" x14ac:dyDescent="0.25">
      <c r="M46"/>
    </row>
    <row r="47" spans="1:13" ht="15" x14ac:dyDescent="0.25">
      <c r="A47" s="31" t="s">
        <v>895</v>
      </c>
      <c r="B47" s="71" t="s">
        <v>925</v>
      </c>
      <c r="C47" s="31"/>
      <c r="D47" s="71"/>
      <c r="M47"/>
    </row>
    <row r="48" spans="1:13" ht="15.75" thickBot="1" x14ac:dyDescent="0.3">
      <c r="A48" s="31" t="s">
        <v>912</v>
      </c>
      <c r="B48" s="72" t="s">
        <v>913</v>
      </c>
      <c r="C48" s="31"/>
      <c r="D48" s="72"/>
      <c r="I48" s="28"/>
      <c r="M48"/>
    </row>
    <row r="49" spans="1:13" ht="39" thickBot="1" x14ac:dyDescent="0.3">
      <c r="A49" s="27" t="s">
        <v>914</v>
      </c>
      <c r="B49" s="27" t="s">
        <v>893</v>
      </c>
      <c r="C49" s="27" t="s">
        <v>915</v>
      </c>
      <c r="D49" s="27" t="s">
        <v>905</v>
      </c>
      <c r="E49" s="27" t="s">
        <v>916</v>
      </c>
      <c r="F49" s="52" t="s">
        <v>917</v>
      </c>
      <c r="G49" s="52" t="s">
        <v>927</v>
      </c>
      <c r="H49" s="27" t="s">
        <v>889</v>
      </c>
      <c r="I49" s="26" t="s">
        <v>888</v>
      </c>
      <c r="M49"/>
    </row>
    <row r="50" spans="1:13" ht="15" x14ac:dyDescent="0.25">
      <c r="A50" s="66" t="s">
        <v>918</v>
      </c>
      <c r="B50" s="66" t="s">
        <v>918</v>
      </c>
      <c r="C50" s="66" t="s">
        <v>918</v>
      </c>
      <c r="D50" s="24" t="s">
        <v>925</v>
      </c>
      <c r="E50" s="24" t="s">
        <v>919</v>
      </c>
      <c r="F50" s="24" t="s">
        <v>920</v>
      </c>
      <c r="G50" s="24"/>
      <c r="H50" s="16">
        <v>0</v>
      </c>
      <c r="I50" s="57">
        <v>0</v>
      </c>
      <c r="M50"/>
    </row>
    <row r="51" spans="1:13" ht="15" x14ac:dyDescent="0.25">
      <c r="A51" s="66" t="s">
        <v>1069</v>
      </c>
      <c r="B51" s="66" t="s">
        <v>1078</v>
      </c>
      <c r="C51" s="66" t="s">
        <v>1093</v>
      </c>
      <c r="D51" s="17" t="s">
        <v>925</v>
      </c>
      <c r="E51" s="17" t="s">
        <v>921</v>
      </c>
      <c r="F51" s="17" t="s">
        <v>920</v>
      </c>
      <c r="G51" s="17"/>
      <c r="H51" s="16">
        <v>1095619</v>
      </c>
      <c r="I51" s="56">
        <v>5.1358282544313447E-2</v>
      </c>
      <c r="M51"/>
    </row>
    <row r="52" spans="1:13" ht="15" x14ac:dyDescent="0.25">
      <c r="A52" s="66" t="s">
        <v>1069</v>
      </c>
      <c r="B52" s="66" t="s">
        <v>1077</v>
      </c>
      <c r="C52" s="66" t="s">
        <v>1092</v>
      </c>
      <c r="D52" s="17" t="s">
        <v>925</v>
      </c>
      <c r="E52" s="17" t="s">
        <v>921</v>
      </c>
      <c r="F52" s="17" t="s">
        <v>920</v>
      </c>
      <c r="G52" s="55"/>
      <c r="H52" s="16">
        <v>0</v>
      </c>
      <c r="I52" s="56">
        <v>0</v>
      </c>
      <c r="M52"/>
    </row>
    <row r="53" spans="1:13" ht="15" x14ac:dyDescent="0.25">
      <c r="A53" s="66"/>
      <c r="B53" s="66"/>
      <c r="C53" s="66"/>
      <c r="D53" s="14"/>
      <c r="E53" s="14"/>
      <c r="F53" s="14"/>
      <c r="G53" s="14"/>
      <c r="H53" s="38"/>
      <c r="I53" s="37"/>
      <c r="M53"/>
    </row>
    <row r="54" spans="1:13" ht="15.75" thickBot="1" x14ac:dyDescent="0.3">
      <c r="A54" s="9" t="s">
        <v>1242</v>
      </c>
      <c r="B54" s="9"/>
      <c r="C54" s="9"/>
      <c r="D54" s="7"/>
      <c r="E54" s="7"/>
      <c r="F54" s="7"/>
      <c r="G54" s="7"/>
      <c r="H54" s="7">
        <v>1095619</v>
      </c>
      <c r="I54" s="6">
        <v>5.1358282544313447E-2</v>
      </c>
      <c r="M54"/>
    </row>
    <row r="55" spans="1:13" ht="16.5" thickTop="1" thickBot="1" x14ac:dyDescent="0.3">
      <c r="M55"/>
    </row>
    <row r="56" spans="1:13" ht="16.5" thickTop="1" thickBot="1" x14ac:dyDescent="0.3">
      <c r="A56" s="4" t="s">
        <v>0</v>
      </c>
      <c r="B56" s="4"/>
      <c r="C56" s="4"/>
      <c r="D56" s="2"/>
      <c r="E56" s="2"/>
      <c r="F56" s="2"/>
      <c r="G56" s="2"/>
      <c r="H56" s="2">
        <v>21332859</v>
      </c>
      <c r="I56" s="1">
        <v>1</v>
      </c>
      <c r="M56"/>
    </row>
    <row r="57" spans="1:13" ht="15.75" thickTop="1" x14ac:dyDescent="0.25">
      <c r="M57"/>
    </row>
    <row r="58" spans="1:13" ht="15" x14ac:dyDescent="0.25">
      <c r="G58" s="62"/>
      <c r="H58" s="61"/>
      <c r="M58"/>
    </row>
    <row r="59" spans="1:13" ht="15" x14ac:dyDescent="0.25">
      <c r="M59"/>
    </row>
  </sheetData>
  <mergeCells count="8">
    <mergeCell ref="D14:E14"/>
    <mergeCell ref="H7:I7"/>
    <mergeCell ref="D11:E11"/>
    <mergeCell ref="D12:E12"/>
    <mergeCell ref="D13:E13"/>
    <mergeCell ref="F11:G11"/>
    <mergeCell ref="F12:G12"/>
    <mergeCell ref="F13:G13"/>
  </mergeCells>
  <conditionalFormatting sqref="H7">
    <cfRule type="cellIs" dxfId="11" priority="1" operator="lessThan">
      <formula>0</formula>
    </cfRule>
  </conditionalFormatting>
  <conditionalFormatting sqref="K4:K6">
    <cfRule type="cellIs" dxfId="1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9B456-FDFB-4683-8543-729F7EE79A42}">
  <sheetPr>
    <pageSetUpPr fitToPage="1"/>
  </sheetPr>
  <dimension ref="A1:O224"/>
  <sheetViews>
    <sheetView workbookViewId="0">
      <pane ySplit="7" topLeftCell="A11" activePane="bottomLeft" state="frozen"/>
      <selection pane="bottomLeft" activeCell="H35" sqref="H35"/>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1109</v>
      </c>
      <c r="J6" s="29"/>
      <c r="M6" s="28"/>
    </row>
    <row r="7" spans="1:13" ht="15" thickBot="1" x14ac:dyDescent="0.25">
      <c r="A7" s="34" t="s">
        <v>897</v>
      </c>
      <c r="B7" s="47" t="s">
        <v>1123</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2" t="s">
        <v>901</v>
      </c>
      <c r="E12" s="93"/>
      <c r="F12" s="92" t="s">
        <v>900</v>
      </c>
      <c r="G12" s="93"/>
      <c r="H12" s="16">
        <v>8057221</v>
      </c>
      <c r="I12" s="57">
        <v>4.9707416242777743E-3</v>
      </c>
      <c r="J12" s="29"/>
    </row>
    <row r="13" spans="1:13" ht="15" customHeight="1" x14ac:dyDescent="0.2">
      <c r="A13" s="66"/>
      <c r="B13" s="66"/>
      <c r="C13" s="66"/>
      <c r="D13" s="87"/>
      <c r="E13" s="88"/>
      <c r="F13" s="87"/>
      <c r="G13" s="88"/>
      <c r="H13" s="38"/>
      <c r="I13" s="37"/>
      <c r="J13" s="29"/>
    </row>
    <row r="14" spans="1:13" ht="13.5" thickBot="1" x14ac:dyDescent="0.25">
      <c r="A14" s="9" t="s">
        <v>1242</v>
      </c>
      <c r="B14" s="9"/>
      <c r="C14" s="9"/>
      <c r="D14" s="7"/>
      <c r="E14" s="7"/>
      <c r="F14" s="7"/>
      <c r="G14" s="7"/>
      <c r="H14" s="7">
        <v>8057221</v>
      </c>
      <c r="I14" s="6">
        <v>4.9707416242777743E-3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893</v>
      </c>
      <c r="C18" s="27" t="s">
        <v>915</v>
      </c>
      <c r="D18" s="27" t="s">
        <v>905</v>
      </c>
      <c r="E18" s="27" t="s">
        <v>916</v>
      </c>
      <c r="F18" s="52" t="s">
        <v>917</v>
      </c>
      <c r="G18" s="52" t="s">
        <v>927</v>
      </c>
      <c r="H18" s="27" t="s">
        <v>889</v>
      </c>
      <c r="I18" s="26" t="s">
        <v>888</v>
      </c>
      <c r="J18" s="29"/>
      <c r="N18" s="53"/>
      <c r="O18" s="54"/>
    </row>
    <row r="19" spans="1:15" x14ac:dyDescent="0.2">
      <c r="A19" s="66" t="s">
        <v>1069</v>
      </c>
      <c r="B19" s="66" t="s">
        <v>1079</v>
      </c>
      <c r="C19" s="66" t="s">
        <v>1094</v>
      </c>
      <c r="D19" s="24" t="s">
        <v>911</v>
      </c>
      <c r="E19" s="24" t="s">
        <v>919</v>
      </c>
      <c r="F19" s="55" t="s">
        <v>922</v>
      </c>
      <c r="G19" s="24"/>
      <c r="H19" s="16">
        <v>17312846</v>
      </c>
      <c r="I19" s="57">
        <v>1.0680814668843137E-2</v>
      </c>
      <c r="J19" s="29"/>
      <c r="N19" s="53"/>
    </row>
    <row r="20" spans="1:15" x14ac:dyDescent="0.2">
      <c r="A20" s="66" t="s">
        <v>1069</v>
      </c>
      <c r="B20" s="66" t="s">
        <v>1080</v>
      </c>
      <c r="C20" s="66" t="s">
        <v>1095</v>
      </c>
      <c r="D20" s="17" t="s">
        <v>911</v>
      </c>
      <c r="E20" s="17" t="s">
        <v>921</v>
      </c>
      <c r="F20" s="55" t="s">
        <v>922</v>
      </c>
      <c r="G20" s="17"/>
      <c r="H20" s="16">
        <v>38829003</v>
      </c>
      <c r="I20" s="56">
        <v>2.3954778135204007E-2</v>
      </c>
      <c r="J20" s="29"/>
      <c r="N20" s="53"/>
    </row>
    <row r="21" spans="1:15" x14ac:dyDescent="0.2">
      <c r="A21" s="66" t="s">
        <v>1069</v>
      </c>
      <c r="B21" s="66" t="s">
        <v>1084</v>
      </c>
      <c r="C21" s="66" t="s">
        <v>1099</v>
      </c>
      <c r="D21" s="55" t="s">
        <v>911</v>
      </c>
      <c r="E21" s="55" t="s">
        <v>919</v>
      </c>
      <c r="F21" s="55" t="s">
        <v>922</v>
      </c>
      <c r="G21" s="55"/>
      <c r="H21" s="16">
        <v>122546667</v>
      </c>
      <c r="I21" s="56">
        <v>7.5602719420679601E-2</v>
      </c>
      <c r="J21" s="29"/>
      <c r="N21" s="53"/>
    </row>
    <row r="22" spans="1:15" x14ac:dyDescent="0.2">
      <c r="A22" s="66" t="s">
        <v>1069</v>
      </c>
      <c r="B22" s="66" t="s">
        <v>1085</v>
      </c>
      <c r="C22" s="66" t="s">
        <v>1070</v>
      </c>
      <c r="D22" s="55" t="s">
        <v>911</v>
      </c>
      <c r="E22" s="55" t="s">
        <v>921</v>
      </c>
      <c r="F22" s="55" t="s">
        <v>922</v>
      </c>
      <c r="G22" s="55"/>
      <c r="H22" s="16">
        <v>180066105</v>
      </c>
      <c r="I22" s="56">
        <v>0.11108818825312998</v>
      </c>
      <c r="J22" s="29"/>
      <c r="N22" s="53"/>
    </row>
    <row r="23" spans="1:15" x14ac:dyDescent="0.2">
      <c r="A23" s="66" t="s">
        <v>1069</v>
      </c>
      <c r="B23" s="66" t="s">
        <v>1081</v>
      </c>
      <c r="C23" s="66" t="s">
        <v>1096</v>
      </c>
      <c r="D23" s="55" t="s">
        <v>911</v>
      </c>
      <c r="E23" s="55" t="s">
        <v>921</v>
      </c>
      <c r="F23" s="55" t="s">
        <v>922</v>
      </c>
      <c r="G23" s="55"/>
      <c r="H23" s="16">
        <v>10800530</v>
      </c>
      <c r="I23" s="56">
        <v>6.6631713385124757E-3</v>
      </c>
      <c r="J23" s="29"/>
      <c r="N23" s="53"/>
    </row>
    <row r="24" spans="1:15" x14ac:dyDescent="0.2">
      <c r="A24" s="66"/>
      <c r="B24" s="66"/>
      <c r="C24" s="66"/>
      <c r="D24" s="14"/>
      <c r="E24" s="14"/>
      <c r="F24" s="14"/>
      <c r="G24" s="14"/>
      <c r="H24" s="38"/>
      <c r="I24" s="37"/>
      <c r="J24" s="29"/>
      <c r="N24" s="53"/>
    </row>
    <row r="25" spans="1:15" ht="13.5" thickBot="1" x14ac:dyDescent="0.25">
      <c r="A25" s="9" t="s">
        <v>1242</v>
      </c>
      <c r="B25" s="9"/>
      <c r="C25" s="9"/>
      <c r="D25" s="7"/>
      <c r="E25" s="7"/>
      <c r="F25" s="7"/>
      <c r="G25" s="60">
        <v>0</v>
      </c>
      <c r="H25" s="7">
        <v>369555151</v>
      </c>
      <c r="I25" s="6">
        <v>0.2279896718163692</v>
      </c>
      <c r="J25" s="29"/>
      <c r="N25" s="53"/>
    </row>
    <row r="26" spans="1:15" ht="13.5" thickTop="1" x14ac:dyDescent="0.2">
      <c r="I26" s="28"/>
      <c r="J26" s="29"/>
      <c r="N26" s="53"/>
    </row>
    <row r="27" spans="1:15" x14ac:dyDescent="0.2">
      <c r="A27" s="31" t="s">
        <v>895</v>
      </c>
      <c r="B27" s="71" t="s">
        <v>923</v>
      </c>
      <c r="C27" s="31"/>
      <c r="D27" s="33"/>
      <c r="J27" s="29"/>
      <c r="N27" s="53"/>
    </row>
    <row r="28" spans="1:15" ht="13.5" thickBot="1" x14ac:dyDescent="0.25">
      <c r="A28" s="31" t="s">
        <v>912</v>
      </c>
      <c r="B28" s="72" t="s">
        <v>913</v>
      </c>
      <c r="C28" s="31"/>
      <c r="D28" s="51"/>
      <c r="I28" s="28"/>
      <c r="N28" s="54"/>
    </row>
    <row r="29" spans="1:15" ht="39" thickBot="1" x14ac:dyDescent="0.3">
      <c r="A29" s="27" t="s">
        <v>914</v>
      </c>
      <c r="B29" s="27" t="s">
        <v>893</v>
      </c>
      <c r="C29" s="27" t="s">
        <v>915</v>
      </c>
      <c r="D29" s="27" t="s">
        <v>905</v>
      </c>
      <c r="E29" s="27" t="s">
        <v>916</v>
      </c>
      <c r="F29" s="52" t="s">
        <v>917</v>
      </c>
      <c r="G29" s="52" t="s">
        <v>927</v>
      </c>
      <c r="H29" s="27" t="s">
        <v>889</v>
      </c>
      <c r="I29" s="26" t="s">
        <v>888</v>
      </c>
      <c r="M29"/>
    </row>
    <row r="30" spans="1:15" ht="15" x14ac:dyDescent="0.25">
      <c r="A30" s="66" t="s">
        <v>1069</v>
      </c>
      <c r="B30" s="66" t="s">
        <v>1072</v>
      </c>
      <c r="C30" s="66" t="s">
        <v>1087</v>
      </c>
      <c r="D30" s="24" t="s">
        <v>923</v>
      </c>
      <c r="E30" s="24" t="s">
        <v>919</v>
      </c>
      <c r="F30" s="24" t="s">
        <v>920</v>
      </c>
      <c r="G30" s="21"/>
      <c r="H30" s="16">
        <v>480948154</v>
      </c>
      <c r="I30" s="57">
        <v>0.29671136092796224</v>
      </c>
      <c r="M30"/>
    </row>
    <row r="31" spans="1:15" ht="15" x14ac:dyDescent="0.25">
      <c r="A31" s="66" t="s">
        <v>1069</v>
      </c>
      <c r="B31" s="66" t="s">
        <v>1074</v>
      </c>
      <c r="C31" s="66" t="s">
        <v>1089</v>
      </c>
      <c r="D31" s="17" t="s">
        <v>923</v>
      </c>
      <c r="E31" s="17" t="s">
        <v>921</v>
      </c>
      <c r="F31" s="17" t="s">
        <v>920</v>
      </c>
      <c r="G31" s="17"/>
      <c r="H31" s="16">
        <v>498020695</v>
      </c>
      <c r="I31" s="56">
        <v>0.30724392422502078</v>
      </c>
      <c r="M31"/>
    </row>
    <row r="32" spans="1:15" ht="15" x14ac:dyDescent="0.25">
      <c r="A32" s="66" t="s">
        <v>1069</v>
      </c>
      <c r="B32" s="66" t="s">
        <v>1073</v>
      </c>
      <c r="C32" s="66" t="s">
        <v>1088</v>
      </c>
      <c r="D32" s="17" t="s">
        <v>923</v>
      </c>
      <c r="E32" s="17" t="s">
        <v>921</v>
      </c>
      <c r="F32" s="17" t="s">
        <v>920</v>
      </c>
      <c r="G32" s="55"/>
      <c r="H32" s="16">
        <v>14573844</v>
      </c>
      <c r="I32" s="56">
        <v>8.9910420722642322E-3</v>
      </c>
      <c r="M32"/>
    </row>
    <row r="33" spans="1:13" ht="15" x14ac:dyDescent="0.25">
      <c r="A33" s="66" t="s">
        <v>1069</v>
      </c>
      <c r="B33" s="66" t="s">
        <v>1071</v>
      </c>
      <c r="C33" s="66" t="s">
        <v>1086</v>
      </c>
      <c r="D33" s="17" t="s">
        <v>923</v>
      </c>
      <c r="E33" s="17" t="s">
        <v>919</v>
      </c>
      <c r="F33" s="17" t="s">
        <v>920</v>
      </c>
      <c r="G33" s="55"/>
      <c r="H33" s="16">
        <v>13274557</v>
      </c>
      <c r="I33" s="56">
        <v>8.1894728993716186E-3</v>
      </c>
      <c r="M33"/>
    </row>
    <row r="34" spans="1:13" ht="15" x14ac:dyDescent="0.25">
      <c r="A34" s="66"/>
      <c r="B34" s="66"/>
      <c r="C34" s="66"/>
      <c r="D34" s="14"/>
      <c r="E34" s="14"/>
      <c r="F34" s="14"/>
      <c r="G34" s="14"/>
      <c r="H34" s="38"/>
      <c r="I34" s="37"/>
      <c r="M34"/>
    </row>
    <row r="35" spans="1:13" ht="15.75" thickBot="1" x14ac:dyDescent="0.3">
      <c r="A35" s="9" t="s">
        <v>1242</v>
      </c>
      <c r="B35" s="9"/>
      <c r="C35" s="9"/>
      <c r="D35" s="7"/>
      <c r="E35" s="7"/>
      <c r="F35" s="7"/>
      <c r="G35" s="60">
        <v>0</v>
      </c>
      <c r="H35" s="7">
        <v>1006817250</v>
      </c>
      <c r="I35" s="6">
        <v>0.62113580012461889</v>
      </c>
      <c r="M35"/>
    </row>
    <row r="36" spans="1:13" ht="15.75" thickTop="1" x14ac:dyDescent="0.25">
      <c r="M36"/>
    </row>
    <row r="37" spans="1:13" ht="15" x14ac:dyDescent="0.25">
      <c r="A37" s="31" t="s">
        <v>895</v>
      </c>
      <c r="B37" s="71" t="s">
        <v>924</v>
      </c>
      <c r="C37" s="31"/>
      <c r="D37" s="33"/>
      <c r="M37"/>
    </row>
    <row r="38" spans="1:13" ht="15.75" thickBot="1" x14ac:dyDescent="0.3">
      <c r="A38" s="31" t="s">
        <v>912</v>
      </c>
      <c r="B38" s="72" t="s">
        <v>913</v>
      </c>
      <c r="C38" s="31"/>
      <c r="D38" s="51"/>
      <c r="I38" s="28"/>
      <c r="M38"/>
    </row>
    <row r="39" spans="1:13" ht="39" thickBot="1" x14ac:dyDescent="0.3">
      <c r="A39" s="27" t="s">
        <v>914</v>
      </c>
      <c r="B39" s="27" t="s">
        <v>893</v>
      </c>
      <c r="C39" s="27" t="s">
        <v>915</v>
      </c>
      <c r="D39" s="27" t="s">
        <v>905</v>
      </c>
      <c r="E39" s="27" t="s">
        <v>916</v>
      </c>
      <c r="F39" s="52" t="s">
        <v>917</v>
      </c>
      <c r="G39" s="52" t="s">
        <v>927</v>
      </c>
      <c r="H39" s="27" t="s">
        <v>889</v>
      </c>
      <c r="I39" s="26" t="s">
        <v>888</v>
      </c>
      <c r="M39" t="s">
        <v>1085</v>
      </c>
    </row>
    <row r="40" spans="1:13" ht="15" x14ac:dyDescent="0.25">
      <c r="A40" s="66" t="s">
        <v>918</v>
      </c>
      <c r="B40" s="66" t="s">
        <v>918</v>
      </c>
      <c r="C40" s="66" t="s">
        <v>918</v>
      </c>
      <c r="D40" s="24" t="s">
        <v>924</v>
      </c>
      <c r="E40" s="24" t="s">
        <v>919</v>
      </c>
      <c r="F40" s="24" t="s">
        <v>920</v>
      </c>
      <c r="G40" s="21"/>
      <c r="H40" s="16">
        <v>0</v>
      </c>
      <c r="I40" s="57">
        <v>0</v>
      </c>
      <c r="M40" t="s">
        <v>1084</v>
      </c>
    </row>
    <row r="41" spans="1:13" ht="15" x14ac:dyDescent="0.25">
      <c r="A41" s="66" t="s">
        <v>1069</v>
      </c>
      <c r="B41" s="66" t="s">
        <v>1076</v>
      </c>
      <c r="C41" s="66" t="s">
        <v>1091</v>
      </c>
      <c r="D41" s="17" t="s">
        <v>924</v>
      </c>
      <c r="E41" s="17" t="s">
        <v>921</v>
      </c>
      <c r="F41" s="17" t="s">
        <v>920</v>
      </c>
      <c r="G41" s="55"/>
      <c r="H41" s="16">
        <v>150561248</v>
      </c>
      <c r="I41" s="56">
        <v>9.2885755825340865E-2</v>
      </c>
      <c r="M41" t="s">
        <v>1072</v>
      </c>
    </row>
    <row r="42" spans="1:13" ht="15" x14ac:dyDescent="0.25">
      <c r="A42" s="66" t="s">
        <v>1069</v>
      </c>
      <c r="B42" s="66" t="s">
        <v>1075</v>
      </c>
      <c r="C42" s="66" t="s">
        <v>1090</v>
      </c>
      <c r="D42" s="17" t="s">
        <v>924</v>
      </c>
      <c r="E42" s="17" t="s">
        <v>921</v>
      </c>
      <c r="F42" s="17" t="s">
        <v>920</v>
      </c>
      <c r="G42" s="55"/>
      <c r="H42" s="16">
        <v>4355561</v>
      </c>
      <c r="I42" s="56">
        <v>2.6870763951716017E-3</v>
      </c>
      <c r="M42" t="s">
        <v>1076</v>
      </c>
    </row>
    <row r="43" spans="1:13" ht="15" customHeight="1" x14ac:dyDescent="0.2">
      <c r="A43" s="66"/>
      <c r="B43" s="66"/>
      <c r="C43" s="66"/>
      <c r="D43" s="14"/>
      <c r="E43" s="14"/>
      <c r="F43" s="14"/>
      <c r="G43" s="14"/>
      <c r="H43" s="38"/>
      <c r="I43" s="37"/>
      <c r="M43" s="29" t="s">
        <v>1078</v>
      </c>
    </row>
    <row r="44" spans="1:13" ht="15.75" customHeight="1" thickBot="1" x14ac:dyDescent="0.25">
      <c r="A44" s="9" t="s">
        <v>1242</v>
      </c>
      <c r="B44" s="9"/>
      <c r="C44" s="9"/>
      <c r="D44" s="7"/>
      <c r="E44" s="7"/>
      <c r="F44" s="7"/>
      <c r="G44" s="60">
        <v>0</v>
      </c>
      <c r="H44" s="7">
        <v>154916809</v>
      </c>
      <c r="I44" s="6">
        <v>9.5572832220512466E-2</v>
      </c>
      <c r="M44" s="29" t="s">
        <v>1079</v>
      </c>
    </row>
    <row r="45" spans="1:13" ht="15.75" customHeight="1" thickTop="1" x14ac:dyDescent="0.2">
      <c r="M45" s="29" t="s">
        <v>1071</v>
      </c>
    </row>
    <row r="46" spans="1:13" ht="15" customHeight="1" x14ac:dyDescent="0.2">
      <c r="A46" s="31" t="s">
        <v>895</v>
      </c>
      <c r="B46" s="71" t="s">
        <v>925</v>
      </c>
      <c r="C46" s="31"/>
      <c r="D46" s="71"/>
      <c r="M46" s="29" t="s">
        <v>1073</v>
      </c>
    </row>
    <row r="47" spans="1:13" ht="15.75" customHeight="1" thickBot="1" x14ac:dyDescent="0.25">
      <c r="A47" s="31" t="s">
        <v>912</v>
      </c>
      <c r="B47" s="72" t="s">
        <v>913</v>
      </c>
      <c r="C47" s="31"/>
      <c r="D47" s="72"/>
      <c r="I47" s="28"/>
      <c r="M47" s="29" t="s">
        <v>1074</v>
      </c>
    </row>
    <row r="48" spans="1:13" ht="39" customHeight="1" thickBot="1" x14ac:dyDescent="0.25">
      <c r="A48" s="27" t="s">
        <v>914</v>
      </c>
      <c r="B48" s="27" t="s">
        <v>893</v>
      </c>
      <c r="C48" s="27" t="s">
        <v>915</v>
      </c>
      <c r="D48" s="27" t="s">
        <v>905</v>
      </c>
      <c r="E48" s="27" t="s">
        <v>916</v>
      </c>
      <c r="F48" s="52" t="s">
        <v>917</v>
      </c>
      <c r="G48" s="52" t="s">
        <v>927</v>
      </c>
      <c r="H48" s="27" t="s">
        <v>889</v>
      </c>
      <c r="I48" s="26" t="s">
        <v>888</v>
      </c>
      <c r="M48" s="29" t="s">
        <v>1080</v>
      </c>
    </row>
    <row r="49" spans="1:13" ht="15" customHeight="1" x14ac:dyDescent="0.2">
      <c r="A49" s="66" t="s">
        <v>918</v>
      </c>
      <c r="B49" s="66" t="s">
        <v>918</v>
      </c>
      <c r="C49" s="66" t="s">
        <v>918</v>
      </c>
      <c r="D49" s="24" t="s">
        <v>925</v>
      </c>
      <c r="E49" s="24" t="s">
        <v>919</v>
      </c>
      <c r="F49" s="24" t="s">
        <v>920</v>
      </c>
      <c r="G49" s="21"/>
      <c r="H49" s="16">
        <v>0</v>
      </c>
      <c r="I49" s="57">
        <v>0</v>
      </c>
      <c r="M49" s="29" t="s">
        <v>1081</v>
      </c>
    </row>
    <row r="50" spans="1:13" ht="15" customHeight="1" x14ac:dyDescent="0.2">
      <c r="A50" s="66" t="s">
        <v>1069</v>
      </c>
      <c r="B50" s="66" t="s">
        <v>1078</v>
      </c>
      <c r="C50" s="66" t="s">
        <v>1093</v>
      </c>
      <c r="D50" s="17" t="s">
        <v>925</v>
      </c>
      <c r="E50" s="17" t="s">
        <v>921</v>
      </c>
      <c r="F50" s="17" t="s">
        <v>920</v>
      </c>
      <c r="G50" s="17"/>
      <c r="H50" s="16">
        <v>81582921</v>
      </c>
      <c r="I50" s="56">
        <v>5.0330954214221672E-2</v>
      </c>
      <c r="M50" s="29" t="s">
        <v>1075</v>
      </c>
    </row>
    <row r="51" spans="1:13" ht="15" x14ac:dyDescent="0.25">
      <c r="A51" s="66" t="s">
        <v>1069</v>
      </c>
      <c r="B51" s="66" t="s">
        <v>1077</v>
      </c>
      <c r="C51" s="66" t="s">
        <v>1092</v>
      </c>
      <c r="D51" s="17" t="s">
        <v>925</v>
      </c>
      <c r="E51" s="17" t="s">
        <v>921</v>
      </c>
      <c r="F51" s="17" t="s">
        <v>920</v>
      </c>
      <c r="G51" s="55"/>
      <c r="H51" s="16">
        <v>0</v>
      </c>
      <c r="I51" s="56">
        <v>0</v>
      </c>
      <c r="M51"/>
    </row>
    <row r="52" spans="1:13" ht="15" x14ac:dyDescent="0.25">
      <c r="A52" s="66"/>
      <c r="B52" s="66"/>
      <c r="C52" s="66"/>
      <c r="D52" s="14"/>
      <c r="E52" s="14"/>
      <c r="F52" s="14"/>
      <c r="G52" s="14"/>
      <c r="H52" s="38"/>
      <c r="I52" s="37"/>
      <c r="L52"/>
      <c r="M52"/>
    </row>
    <row r="53" spans="1:13" ht="15.75" thickBot="1" x14ac:dyDescent="0.3">
      <c r="A53" s="9" t="s">
        <v>1242</v>
      </c>
      <c r="B53" s="9"/>
      <c r="C53" s="9"/>
      <c r="D53" s="7"/>
      <c r="E53" s="7"/>
      <c r="F53" s="7"/>
      <c r="G53" s="60">
        <v>0</v>
      </c>
      <c r="H53" s="7">
        <v>81582921</v>
      </c>
      <c r="I53" s="6">
        <v>5.0330954214221672E-2</v>
      </c>
      <c r="L53"/>
      <c r="M53"/>
    </row>
    <row r="54" spans="1:13" ht="16.5" thickTop="1" thickBot="1" x14ac:dyDescent="0.3">
      <c r="L54"/>
      <c r="M54"/>
    </row>
    <row r="55" spans="1:13" ht="16.5" thickTop="1" thickBot="1" x14ac:dyDescent="0.3">
      <c r="A55" s="4" t="s">
        <v>0</v>
      </c>
      <c r="B55" s="4"/>
      <c r="C55" s="4"/>
      <c r="D55" s="2"/>
      <c r="E55" s="2"/>
      <c r="F55" s="2"/>
      <c r="G55" s="59">
        <v>0</v>
      </c>
      <c r="H55" s="2">
        <v>1620929352</v>
      </c>
      <c r="I55" s="1">
        <v>1</v>
      </c>
      <c r="L55"/>
      <c r="M55"/>
    </row>
    <row r="56" spans="1:13" ht="15.75" thickTop="1" x14ac:dyDescent="0.25">
      <c r="L56"/>
      <c r="M56"/>
    </row>
    <row r="57" spans="1:13" ht="15" x14ac:dyDescent="0.25">
      <c r="G57" s="62" t="s">
        <v>931</v>
      </c>
      <c r="H57" s="61">
        <v>0</v>
      </c>
      <c r="L57"/>
      <c r="M57"/>
    </row>
    <row r="58" spans="1:13" ht="15" x14ac:dyDescent="0.25">
      <c r="L58"/>
      <c r="M58"/>
    </row>
    <row r="59" spans="1:13" ht="12.75" customHeight="1" x14ac:dyDescent="0.25">
      <c r="M59"/>
    </row>
    <row r="60" spans="1:13" ht="12.75" customHeight="1" x14ac:dyDescent="0.25">
      <c r="M60"/>
    </row>
    <row r="61" spans="1:13" ht="12.75" customHeight="1" x14ac:dyDescent="0.25">
      <c r="M61"/>
    </row>
    <row r="62" spans="1:13" ht="12.75" customHeight="1" x14ac:dyDescent="0.25">
      <c r="M62"/>
    </row>
    <row r="63" spans="1:13" ht="12.75" customHeight="1" x14ac:dyDescent="0.25">
      <c r="M63"/>
    </row>
    <row r="64" spans="1:13" ht="12.75" customHeight="1" x14ac:dyDescent="0.25">
      <c r="M64"/>
    </row>
    <row r="65" spans="13:13" ht="12.75" customHeight="1" x14ac:dyDescent="0.25">
      <c r="M65"/>
    </row>
    <row r="66" spans="13:13" ht="12.75" customHeight="1" x14ac:dyDescent="0.25">
      <c r="M66"/>
    </row>
    <row r="67" spans="13:13" ht="15" x14ac:dyDescent="0.25">
      <c r="M67"/>
    </row>
    <row r="68" spans="13:13" ht="15" x14ac:dyDescent="0.25">
      <c r="M68"/>
    </row>
    <row r="69" spans="13:13" ht="15" x14ac:dyDescent="0.25">
      <c r="M69"/>
    </row>
    <row r="70" spans="13:13" ht="15" x14ac:dyDescent="0.25">
      <c r="M70"/>
    </row>
    <row r="71" spans="13:13" ht="15" x14ac:dyDescent="0.25">
      <c r="M71"/>
    </row>
    <row r="72" spans="13:13" ht="15" x14ac:dyDescent="0.25">
      <c r="M72"/>
    </row>
    <row r="73" spans="13:13" ht="15" x14ac:dyDescent="0.25">
      <c r="M73"/>
    </row>
    <row r="74" spans="13:13" ht="15" x14ac:dyDescent="0.25">
      <c r="M74"/>
    </row>
    <row r="75" spans="13:13" ht="15" x14ac:dyDescent="0.25">
      <c r="M75"/>
    </row>
    <row r="76" spans="13:13" ht="15" x14ac:dyDescent="0.25">
      <c r="M76"/>
    </row>
    <row r="77" spans="13:13" ht="15" x14ac:dyDescent="0.25">
      <c r="M77"/>
    </row>
    <row r="78" spans="13:13" ht="15" x14ac:dyDescent="0.25">
      <c r="M78"/>
    </row>
    <row r="79" spans="13:13" ht="15" x14ac:dyDescent="0.25">
      <c r="M79"/>
    </row>
    <row r="80" spans="13:13" ht="15" x14ac:dyDescent="0.25">
      <c r="M80"/>
    </row>
    <row r="81" spans="13:13" ht="15" x14ac:dyDescent="0.25">
      <c r="M81"/>
    </row>
    <row r="82" spans="13:13" ht="15" x14ac:dyDescent="0.25">
      <c r="M82"/>
    </row>
    <row r="83" spans="13:13" ht="15" x14ac:dyDescent="0.25">
      <c r="M83"/>
    </row>
    <row r="84" spans="13:13" ht="15" x14ac:dyDescent="0.25">
      <c r="M84"/>
    </row>
    <row r="85" spans="13:13" ht="15" x14ac:dyDescent="0.25">
      <c r="M85"/>
    </row>
    <row r="86" spans="13:13" ht="15" x14ac:dyDescent="0.25">
      <c r="M86"/>
    </row>
    <row r="87" spans="13:13" ht="15" x14ac:dyDescent="0.25">
      <c r="M87"/>
    </row>
    <row r="88" spans="13:13" ht="15" x14ac:dyDescent="0.25">
      <c r="M88"/>
    </row>
    <row r="89" spans="13:13" ht="15" x14ac:dyDescent="0.25">
      <c r="M89"/>
    </row>
    <row r="90" spans="13:13" ht="15" x14ac:dyDescent="0.25">
      <c r="M90"/>
    </row>
    <row r="91" spans="13:13" ht="15" x14ac:dyDescent="0.25">
      <c r="M91"/>
    </row>
    <row r="92" spans="13:13" ht="15" x14ac:dyDescent="0.25">
      <c r="M92"/>
    </row>
    <row r="93" spans="13:13" ht="15" x14ac:dyDescent="0.25">
      <c r="M93"/>
    </row>
    <row r="94" spans="13:13" ht="15" x14ac:dyDescent="0.25">
      <c r="M94"/>
    </row>
    <row r="95" spans="13:13" ht="15" x14ac:dyDescent="0.25">
      <c r="M95"/>
    </row>
    <row r="96" spans="13:13" ht="15" x14ac:dyDescent="0.25">
      <c r="M96"/>
    </row>
    <row r="97" spans="13:13" ht="15" x14ac:dyDescent="0.25">
      <c r="M97"/>
    </row>
    <row r="98" spans="13:13" ht="15" x14ac:dyDescent="0.25">
      <c r="M98"/>
    </row>
    <row r="99" spans="13:13" ht="15" x14ac:dyDescent="0.25">
      <c r="M99"/>
    </row>
    <row r="100" spans="13:13" ht="15" x14ac:dyDescent="0.25">
      <c r="M100"/>
    </row>
    <row r="101" spans="13:13" ht="15" x14ac:dyDescent="0.25">
      <c r="M101"/>
    </row>
    <row r="102" spans="13:13" ht="15" x14ac:dyDescent="0.25">
      <c r="M102"/>
    </row>
    <row r="103" spans="13:13" ht="15" x14ac:dyDescent="0.25">
      <c r="M103"/>
    </row>
    <row r="104" spans="13:13" ht="15" x14ac:dyDescent="0.25">
      <c r="M104"/>
    </row>
    <row r="105" spans="13:13" ht="15" x14ac:dyDescent="0.25">
      <c r="M105"/>
    </row>
    <row r="106" spans="13:13" ht="15" x14ac:dyDescent="0.25">
      <c r="M106"/>
    </row>
    <row r="107" spans="13:13" ht="15" x14ac:dyDescent="0.25">
      <c r="M107"/>
    </row>
    <row r="108" spans="13:13" ht="15" x14ac:dyDescent="0.25">
      <c r="M108"/>
    </row>
    <row r="109" spans="13:13" ht="15" x14ac:dyDescent="0.25">
      <c r="M109"/>
    </row>
    <row r="110" spans="13:13" ht="15" x14ac:dyDescent="0.25">
      <c r="M110"/>
    </row>
    <row r="111" spans="13:13" ht="15" x14ac:dyDescent="0.25">
      <c r="M111"/>
    </row>
    <row r="112" spans="13:13" ht="15" x14ac:dyDescent="0.25">
      <c r="M112"/>
    </row>
    <row r="113" spans="13:13" ht="15" x14ac:dyDescent="0.25">
      <c r="M113"/>
    </row>
    <row r="114" spans="13:13" ht="15" x14ac:dyDescent="0.25">
      <c r="M114"/>
    </row>
    <row r="115" spans="13:13" ht="15" x14ac:dyDescent="0.25">
      <c r="M115"/>
    </row>
    <row r="116" spans="13:13" ht="15" x14ac:dyDescent="0.25">
      <c r="M116"/>
    </row>
    <row r="117" spans="13:13" ht="15" x14ac:dyDescent="0.25">
      <c r="M117"/>
    </row>
    <row r="118" spans="13:13" ht="15" x14ac:dyDescent="0.25">
      <c r="M118"/>
    </row>
    <row r="119" spans="13:13" ht="15" x14ac:dyDescent="0.25">
      <c r="M119"/>
    </row>
    <row r="120" spans="13:13" ht="15" x14ac:dyDescent="0.25">
      <c r="M120"/>
    </row>
    <row r="121" spans="13:13" ht="15" x14ac:dyDescent="0.25">
      <c r="M121"/>
    </row>
    <row r="122" spans="13:13" ht="15" x14ac:dyDescent="0.25">
      <c r="M122"/>
    </row>
    <row r="123" spans="13:13" ht="15" x14ac:dyDescent="0.25">
      <c r="M123"/>
    </row>
    <row r="124" spans="13:13" ht="15" x14ac:dyDescent="0.25">
      <c r="M124"/>
    </row>
    <row r="125" spans="13:13" ht="15" x14ac:dyDescent="0.25">
      <c r="M125"/>
    </row>
    <row r="126" spans="13:13" ht="15" x14ac:dyDescent="0.25">
      <c r="M126"/>
    </row>
    <row r="127" spans="13:13" ht="15" x14ac:dyDescent="0.25">
      <c r="M127"/>
    </row>
    <row r="128" spans="13:13" ht="15" x14ac:dyDescent="0.25">
      <c r="M128"/>
    </row>
    <row r="129" spans="13:13" ht="15" x14ac:dyDescent="0.25">
      <c r="M129"/>
    </row>
    <row r="130" spans="13:13" ht="15" x14ac:dyDescent="0.25">
      <c r="M130"/>
    </row>
    <row r="131" spans="13:13" ht="15" x14ac:dyDescent="0.25">
      <c r="M131"/>
    </row>
    <row r="132" spans="13:13" ht="15" x14ac:dyDescent="0.25">
      <c r="M132"/>
    </row>
    <row r="133" spans="13:13" ht="15" x14ac:dyDescent="0.25">
      <c r="M133"/>
    </row>
    <row r="134" spans="13:13" ht="15" x14ac:dyDescent="0.25">
      <c r="M134"/>
    </row>
    <row r="135" spans="13:13" ht="15" x14ac:dyDescent="0.25">
      <c r="M135"/>
    </row>
    <row r="136" spans="13:13" ht="15" x14ac:dyDescent="0.25">
      <c r="M136"/>
    </row>
    <row r="137" spans="13:13" ht="15" x14ac:dyDescent="0.25">
      <c r="M137"/>
    </row>
    <row r="138" spans="13:13" ht="15" x14ac:dyDescent="0.25">
      <c r="M138"/>
    </row>
    <row r="139" spans="13:13" ht="15" x14ac:dyDescent="0.25">
      <c r="M139"/>
    </row>
    <row r="140" spans="13:13" ht="15" x14ac:dyDescent="0.25">
      <c r="M140"/>
    </row>
    <row r="141" spans="13:13" ht="15" x14ac:dyDescent="0.25">
      <c r="M141"/>
    </row>
    <row r="142" spans="13:13" ht="15" x14ac:dyDescent="0.25">
      <c r="M142"/>
    </row>
    <row r="143" spans="13:13" ht="15" x14ac:dyDescent="0.25">
      <c r="M143"/>
    </row>
    <row r="144" spans="13:13" ht="15" x14ac:dyDescent="0.25">
      <c r="M144"/>
    </row>
    <row r="145" spans="13:13" ht="15" x14ac:dyDescent="0.25">
      <c r="M145"/>
    </row>
    <row r="146" spans="13:13" ht="15" x14ac:dyDescent="0.25">
      <c r="M146"/>
    </row>
    <row r="147" spans="13:13" ht="15" x14ac:dyDescent="0.25">
      <c r="M147"/>
    </row>
    <row r="148" spans="13:13" ht="15" x14ac:dyDescent="0.25">
      <c r="M148"/>
    </row>
    <row r="149" spans="13:13" ht="15" x14ac:dyDescent="0.25">
      <c r="M149"/>
    </row>
    <row r="150" spans="13:13" ht="15" x14ac:dyDescent="0.25">
      <c r="M150"/>
    </row>
    <row r="151" spans="13:13" ht="15" x14ac:dyDescent="0.25">
      <c r="M151"/>
    </row>
    <row r="152" spans="13:13" ht="15" x14ac:dyDescent="0.25">
      <c r="M152"/>
    </row>
    <row r="153" spans="13:13" ht="15" x14ac:dyDescent="0.25">
      <c r="M153"/>
    </row>
    <row r="154" spans="13:13" ht="15" x14ac:dyDescent="0.25">
      <c r="M154"/>
    </row>
    <row r="155" spans="13:13" ht="15" x14ac:dyDescent="0.25">
      <c r="M155"/>
    </row>
    <row r="156" spans="13:13" ht="15" x14ac:dyDescent="0.25">
      <c r="M156"/>
    </row>
    <row r="157" spans="13:13" ht="15" x14ac:dyDescent="0.25">
      <c r="M157"/>
    </row>
    <row r="158" spans="13:13" ht="15" x14ac:dyDescent="0.25">
      <c r="M158"/>
    </row>
    <row r="159" spans="13:13" ht="15" x14ac:dyDescent="0.25">
      <c r="M159"/>
    </row>
    <row r="160" spans="13:13" ht="15" x14ac:dyDescent="0.25">
      <c r="M160"/>
    </row>
    <row r="161" spans="13:13" ht="15" x14ac:dyDescent="0.25">
      <c r="M161"/>
    </row>
    <row r="162" spans="13:13" ht="15" x14ac:dyDescent="0.25">
      <c r="M162"/>
    </row>
    <row r="163" spans="13:13" ht="15" x14ac:dyDescent="0.25">
      <c r="M163"/>
    </row>
    <row r="164" spans="13:13" ht="15" x14ac:dyDescent="0.25">
      <c r="M164"/>
    </row>
    <row r="165" spans="13:13" ht="15" x14ac:dyDescent="0.25">
      <c r="M165"/>
    </row>
    <row r="166" spans="13:13" ht="15" x14ac:dyDescent="0.25">
      <c r="M166"/>
    </row>
    <row r="167" spans="13:13" ht="15" x14ac:dyDescent="0.25">
      <c r="M167"/>
    </row>
    <row r="168" spans="13:13" ht="15" x14ac:dyDescent="0.25">
      <c r="M168"/>
    </row>
    <row r="169" spans="13:13" ht="15" x14ac:dyDescent="0.25">
      <c r="M169"/>
    </row>
    <row r="170" spans="13:13" ht="15" x14ac:dyDescent="0.25">
      <c r="M170"/>
    </row>
    <row r="171" spans="13:13" ht="15" x14ac:dyDescent="0.25">
      <c r="M171"/>
    </row>
    <row r="172" spans="13:13" ht="15" x14ac:dyDescent="0.25">
      <c r="M172"/>
    </row>
    <row r="173" spans="13:13" ht="15" x14ac:dyDescent="0.25">
      <c r="M173"/>
    </row>
    <row r="174" spans="13:13" ht="15" x14ac:dyDescent="0.25">
      <c r="M174"/>
    </row>
    <row r="175" spans="13:13" ht="15" x14ac:dyDescent="0.25">
      <c r="M175"/>
    </row>
    <row r="176" spans="13:13" ht="15" x14ac:dyDescent="0.25">
      <c r="M176"/>
    </row>
    <row r="177" spans="13:13" ht="15" x14ac:dyDescent="0.25">
      <c r="M177"/>
    </row>
    <row r="178" spans="13:13" ht="15" x14ac:dyDescent="0.25">
      <c r="M178"/>
    </row>
    <row r="179" spans="13:13" ht="15" x14ac:dyDescent="0.25">
      <c r="M179"/>
    </row>
    <row r="180" spans="13:13" ht="15" x14ac:dyDescent="0.25">
      <c r="M180"/>
    </row>
    <row r="181" spans="13:13" ht="15" x14ac:dyDescent="0.25">
      <c r="M181"/>
    </row>
    <row r="182" spans="13:13" ht="15" x14ac:dyDescent="0.25">
      <c r="M182"/>
    </row>
    <row r="183" spans="13:13" ht="15" x14ac:dyDescent="0.25">
      <c r="M183"/>
    </row>
    <row r="184" spans="13:13" ht="15" x14ac:dyDescent="0.25">
      <c r="M184"/>
    </row>
    <row r="185" spans="13:13" ht="15" x14ac:dyDescent="0.25">
      <c r="M185"/>
    </row>
    <row r="186" spans="13:13" ht="15" x14ac:dyDescent="0.25">
      <c r="M186"/>
    </row>
    <row r="187" spans="13:13" ht="15" x14ac:dyDescent="0.25">
      <c r="M187"/>
    </row>
    <row r="188" spans="13:13" ht="15" x14ac:dyDescent="0.25">
      <c r="M188"/>
    </row>
    <row r="189" spans="13:13" ht="15" x14ac:dyDescent="0.25">
      <c r="M189"/>
    </row>
    <row r="190" spans="13:13" ht="15" x14ac:dyDescent="0.25">
      <c r="M190"/>
    </row>
    <row r="191" spans="13:13" ht="15" x14ac:dyDescent="0.25">
      <c r="M191"/>
    </row>
    <row r="192" spans="13:13" ht="15" x14ac:dyDescent="0.25">
      <c r="M192"/>
    </row>
    <row r="193" spans="13:13" ht="15" x14ac:dyDescent="0.25">
      <c r="M193"/>
    </row>
    <row r="194" spans="13:13" ht="15" x14ac:dyDescent="0.25">
      <c r="M194"/>
    </row>
    <row r="195" spans="13:13" ht="15" x14ac:dyDescent="0.25">
      <c r="M195"/>
    </row>
    <row r="196" spans="13:13" ht="15" x14ac:dyDescent="0.25">
      <c r="M196"/>
    </row>
    <row r="197" spans="13:13" ht="15" x14ac:dyDescent="0.25">
      <c r="M197"/>
    </row>
    <row r="198" spans="13:13" ht="15" x14ac:dyDescent="0.25">
      <c r="M198"/>
    </row>
    <row r="199" spans="13:13" ht="15" x14ac:dyDescent="0.25">
      <c r="M199"/>
    </row>
    <row r="200" spans="13:13" ht="15" x14ac:dyDescent="0.25">
      <c r="M200"/>
    </row>
    <row r="201" spans="13:13" ht="15" x14ac:dyDescent="0.25">
      <c r="M201"/>
    </row>
    <row r="202" spans="13:13" ht="15" x14ac:dyDescent="0.25">
      <c r="M202"/>
    </row>
    <row r="203" spans="13:13" ht="15" x14ac:dyDescent="0.25">
      <c r="M203"/>
    </row>
    <row r="204" spans="13:13" ht="15" x14ac:dyDescent="0.25">
      <c r="M204"/>
    </row>
    <row r="205" spans="13:13" ht="15" x14ac:dyDescent="0.25">
      <c r="M205"/>
    </row>
    <row r="206" spans="13:13" ht="15" x14ac:dyDescent="0.25">
      <c r="M206"/>
    </row>
    <row r="207" spans="13:13" ht="15" x14ac:dyDescent="0.25">
      <c r="M207"/>
    </row>
    <row r="208" spans="13:13" ht="15" x14ac:dyDescent="0.25">
      <c r="M208"/>
    </row>
    <row r="209" spans="13:13" ht="15" x14ac:dyDescent="0.25">
      <c r="M209"/>
    </row>
    <row r="210" spans="13:13" ht="15" x14ac:dyDescent="0.25">
      <c r="M210"/>
    </row>
    <row r="211" spans="13:13" ht="15" x14ac:dyDescent="0.25">
      <c r="M211"/>
    </row>
    <row r="212" spans="13:13" ht="15" x14ac:dyDescent="0.25">
      <c r="M212"/>
    </row>
    <row r="213" spans="13:13" ht="15" x14ac:dyDescent="0.25">
      <c r="M213"/>
    </row>
    <row r="214" spans="13:13" ht="15" x14ac:dyDescent="0.25">
      <c r="M214"/>
    </row>
    <row r="215" spans="13:13" ht="15" x14ac:dyDescent="0.25">
      <c r="M215"/>
    </row>
    <row r="216" spans="13:13" ht="15" x14ac:dyDescent="0.25">
      <c r="M216"/>
    </row>
    <row r="217" spans="13:13" ht="15" x14ac:dyDescent="0.25">
      <c r="M217"/>
    </row>
    <row r="218" spans="13:13" ht="15" x14ac:dyDescent="0.25">
      <c r="M218"/>
    </row>
    <row r="219" spans="13:13" ht="15" x14ac:dyDescent="0.25">
      <c r="M219"/>
    </row>
    <row r="220" spans="13:13" ht="15" x14ac:dyDescent="0.25">
      <c r="M220"/>
    </row>
    <row r="221" spans="13:13" ht="15" x14ac:dyDescent="0.25">
      <c r="M221"/>
    </row>
    <row r="222" spans="13:13" ht="15" x14ac:dyDescent="0.25">
      <c r="M222"/>
    </row>
    <row r="223" spans="13:13" ht="15" x14ac:dyDescent="0.25">
      <c r="M223"/>
    </row>
    <row r="224" spans="13:13" ht="15" x14ac:dyDescent="0.25">
      <c r="M224"/>
    </row>
  </sheetData>
  <mergeCells count="7">
    <mergeCell ref="D13:E13"/>
    <mergeCell ref="F13:G13"/>
    <mergeCell ref="H7:I7"/>
    <mergeCell ref="D11:E11"/>
    <mergeCell ref="F11:G11"/>
    <mergeCell ref="D12:E12"/>
    <mergeCell ref="F12:G12"/>
  </mergeCells>
  <conditionalFormatting sqref="H7">
    <cfRule type="cellIs" dxfId="3" priority="2" operator="lessThan">
      <formula>0</formula>
    </cfRule>
  </conditionalFormatting>
  <conditionalFormatting sqref="K4:K6">
    <cfRule type="cellIs" dxfId="2" priority="3"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DE5D-3287-45DC-9D25-FB0A10650A71}">
  <sheetPr>
    <tabColor rgb="FF0070C0"/>
    <pageSetUpPr fitToPage="1"/>
  </sheetPr>
  <dimension ref="A1:O58"/>
  <sheetViews>
    <sheetView workbookViewId="0">
      <pane ySplit="7" topLeftCell="A35" activePane="bottomLeft" state="frozen"/>
      <selection pane="bottomLeft" activeCell="H55" sqref="H55"/>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1102</v>
      </c>
      <c r="J6" s="29"/>
      <c r="M6" s="28"/>
    </row>
    <row r="7" spans="1:13" ht="15" thickBot="1" x14ac:dyDescent="0.25">
      <c r="A7" s="34" t="s">
        <v>897</v>
      </c>
      <c r="B7" s="47" t="s">
        <v>1124</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5" t="s">
        <v>901</v>
      </c>
      <c r="E12" s="95"/>
      <c r="F12" s="92" t="s">
        <v>900</v>
      </c>
      <c r="G12" s="93"/>
      <c r="H12" s="16">
        <v>493078</v>
      </c>
      <c r="I12" s="56">
        <v>4.9842168857599477E-3</v>
      </c>
      <c r="J12" s="29"/>
    </row>
    <row r="13" spans="1:13" ht="15" customHeight="1" x14ac:dyDescent="0.2">
      <c r="A13" s="66"/>
      <c r="B13" s="66"/>
      <c r="C13" s="66"/>
      <c r="D13" s="87"/>
      <c r="E13" s="88"/>
      <c r="F13" s="89"/>
      <c r="G13" s="90"/>
      <c r="H13" s="38"/>
      <c r="I13" s="37"/>
      <c r="J13" s="29"/>
    </row>
    <row r="14" spans="1:13" ht="13.5" thickBot="1" x14ac:dyDescent="0.25">
      <c r="A14" s="9" t="s">
        <v>1242</v>
      </c>
      <c r="B14" s="9"/>
      <c r="C14" s="9"/>
      <c r="D14" s="7"/>
      <c r="E14" s="7"/>
      <c r="F14" s="7"/>
      <c r="G14" s="7"/>
      <c r="H14" s="7">
        <v>493078</v>
      </c>
      <c r="I14" s="6">
        <v>4.9842168857599477E-3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893</v>
      </c>
      <c r="C18" s="27" t="s">
        <v>915</v>
      </c>
      <c r="D18" s="27" t="s">
        <v>905</v>
      </c>
      <c r="E18" s="27" t="s">
        <v>916</v>
      </c>
      <c r="F18" s="52" t="s">
        <v>917</v>
      </c>
      <c r="G18" s="52" t="s">
        <v>927</v>
      </c>
      <c r="H18" s="27" t="s">
        <v>889</v>
      </c>
      <c r="I18" s="26" t="s">
        <v>888</v>
      </c>
      <c r="J18" s="29"/>
      <c r="N18" s="53"/>
      <c r="O18" s="54"/>
    </row>
    <row r="19" spans="1:15" x14ac:dyDescent="0.2">
      <c r="A19" s="66" t="s">
        <v>1069</v>
      </c>
      <c r="B19" s="66" t="s">
        <v>1079</v>
      </c>
      <c r="C19" s="66" t="s">
        <v>1094</v>
      </c>
      <c r="D19" s="24" t="s">
        <v>911</v>
      </c>
      <c r="E19" s="24" t="s">
        <v>919</v>
      </c>
      <c r="F19" s="55" t="s">
        <v>922</v>
      </c>
      <c r="G19" s="24"/>
      <c r="H19" s="16">
        <v>1932247</v>
      </c>
      <c r="I19" s="56">
        <v>1.953187553461927E-2</v>
      </c>
      <c r="J19" s="29"/>
      <c r="N19" s="53"/>
    </row>
    <row r="20" spans="1:15" x14ac:dyDescent="0.2">
      <c r="A20" s="66" t="s">
        <v>1069</v>
      </c>
      <c r="B20" s="66" t="s">
        <v>1080</v>
      </c>
      <c r="C20" s="66" t="s">
        <v>1095</v>
      </c>
      <c r="D20" s="17" t="s">
        <v>911</v>
      </c>
      <c r="E20" s="17" t="s">
        <v>921</v>
      </c>
      <c r="F20" s="55" t="s">
        <v>922</v>
      </c>
      <c r="G20" s="17"/>
      <c r="H20" s="16">
        <v>1914126</v>
      </c>
      <c r="I20" s="56">
        <v>1.9348701687506124E-2</v>
      </c>
      <c r="J20" s="29"/>
      <c r="N20" s="53"/>
    </row>
    <row r="21" spans="1:15" x14ac:dyDescent="0.2">
      <c r="A21" s="66" t="s">
        <v>1069</v>
      </c>
      <c r="B21" s="66" t="s">
        <v>1084</v>
      </c>
      <c r="C21" s="66" t="s">
        <v>1099</v>
      </c>
      <c r="D21" s="55" t="s">
        <v>911</v>
      </c>
      <c r="E21" s="55" t="s">
        <v>919</v>
      </c>
      <c r="F21" s="55" t="s">
        <v>922</v>
      </c>
      <c r="G21" s="55"/>
      <c r="H21" s="16">
        <v>6594596</v>
      </c>
      <c r="I21" s="56">
        <v>6.6660643423484739E-2</v>
      </c>
      <c r="J21" s="29"/>
      <c r="N21" s="53"/>
    </row>
    <row r="22" spans="1:15" x14ac:dyDescent="0.2">
      <c r="A22" s="66" t="s">
        <v>1069</v>
      </c>
      <c r="B22" s="66" t="s">
        <v>1085</v>
      </c>
      <c r="C22" s="66" t="s">
        <v>1070</v>
      </c>
      <c r="D22" s="55" t="s">
        <v>911</v>
      </c>
      <c r="E22" s="55" t="s">
        <v>921</v>
      </c>
      <c r="F22" s="55" t="s">
        <v>922</v>
      </c>
      <c r="G22" s="55"/>
      <c r="H22" s="16">
        <v>9661272</v>
      </c>
      <c r="I22" s="56">
        <v>9.7659751682938153E-2</v>
      </c>
      <c r="J22" s="29"/>
      <c r="N22" s="53"/>
    </row>
    <row r="23" spans="1:15" x14ac:dyDescent="0.2">
      <c r="A23" s="66" t="s">
        <v>1069</v>
      </c>
      <c r="B23" s="66" t="s">
        <v>1081</v>
      </c>
      <c r="C23" s="66" t="s">
        <v>1096</v>
      </c>
      <c r="D23" s="55" t="s">
        <v>911</v>
      </c>
      <c r="E23" s="55" t="s">
        <v>921</v>
      </c>
      <c r="F23" s="55" t="s">
        <v>922</v>
      </c>
      <c r="G23" s="55"/>
      <c r="H23" s="16">
        <v>1083226</v>
      </c>
      <c r="I23" s="56">
        <v>1.0949653645658912E-2</v>
      </c>
      <c r="J23" s="29"/>
      <c r="N23" s="53"/>
    </row>
    <row r="24" spans="1:15" x14ac:dyDescent="0.2">
      <c r="A24" s="66"/>
      <c r="B24" s="66"/>
      <c r="C24" s="66"/>
      <c r="D24" s="14"/>
      <c r="E24" s="14"/>
      <c r="F24" s="14"/>
      <c r="G24" s="14"/>
      <c r="H24" s="38"/>
      <c r="I24" s="37"/>
      <c r="J24" s="29"/>
      <c r="N24" s="53"/>
    </row>
    <row r="25" spans="1:15" ht="13.5" thickBot="1" x14ac:dyDescent="0.25">
      <c r="A25" s="9" t="s">
        <v>1242</v>
      </c>
      <c r="B25" s="9"/>
      <c r="C25" s="9"/>
      <c r="D25" s="7"/>
      <c r="E25" s="7"/>
      <c r="F25" s="7"/>
      <c r="G25" s="60">
        <v>0</v>
      </c>
      <c r="H25" s="7">
        <v>21185467</v>
      </c>
      <c r="I25" s="6">
        <v>0.2141506259742072</v>
      </c>
      <c r="J25" s="29"/>
      <c r="N25" s="53"/>
    </row>
    <row r="26" spans="1:15" ht="13.5" thickTop="1" x14ac:dyDescent="0.2">
      <c r="I26" s="28"/>
      <c r="J26" s="29"/>
      <c r="N26" s="53"/>
    </row>
    <row r="27" spans="1:15" x14ac:dyDescent="0.2">
      <c r="A27" s="31" t="s">
        <v>895</v>
      </c>
      <c r="B27" s="71" t="s">
        <v>923</v>
      </c>
      <c r="C27" s="31"/>
      <c r="D27" s="33"/>
      <c r="J27" s="29"/>
      <c r="N27" s="53"/>
    </row>
    <row r="28" spans="1:15" ht="13.5" thickBot="1" x14ac:dyDescent="0.25">
      <c r="A28" s="31" t="s">
        <v>912</v>
      </c>
      <c r="B28" s="72" t="s">
        <v>913</v>
      </c>
      <c r="C28" s="31"/>
      <c r="D28" s="51"/>
      <c r="I28" s="28"/>
      <c r="N28" s="54"/>
    </row>
    <row r="29" spans="1:15" ht="39" thickBot="1" x14ac:dyDescent="0.3">
      <c r="A29" s="27" t="s">
        <v>914</v>
      </c>
      <c r="B29" s="27" t="s">
        <v>893</v>
      </c>
      <c r="C29" s="27" t="s">
        <v>915</v>
      </c>
      <c r="D29" s="27" t="s">
        <v>905</v>
      </c>
      <c r="E29" s="27" t="s">
        <v>916</v>
      </c>
      <c r="F29" s="52" t="s">
        <v>917</v>
      </c>
      <c r="G29" s="52" t="s">
        <v>927</v>
      </c>
      <c r="H29" s="27" t="s">
        <v>889</v>
      </c>
      <c r="I29" s="26" t="s">
        <v>888</v>
      </c>
      <c r="M29"/>
    </row>
    <row r="30" spans="1:15" ht="15" x14ac:dyDescent="0.25">
      <c r="A30" s="66" t="s">
        <v>1069</v>
      </c>
      <c r="B30" s="66" t="s">
        <v>1072</v>
      </c>
      <c r="C30" s="66" t="s">
        <v>1087</v>
      </c>
      <c r="D30" s="24" t="s">
        <v>923</v>
      </c>
      <c r="E30" s="24" t="s">
        <v>919</v>
      </c>
      <c r="F30" s="24" t="s">
        <v>920</v>
      </c>
      <c r="G30" s="21"/>
      <c r="H30" s="16">
        <v>27569923</v>
      </c>
      <c r="I30" s="56">
        <v>0.27868709566377237</v>
      </c>
      <c r="M30"/>
    </row>
    <row r="31" spans="1:15" ht="15" x14ac:dyDescent="0.25">
      <c r="A31" s="66" t="s">
        <v>1069</v>
      </c>
      <c r="B31" s="66" t="s">
        <v>1074</v>
      </c>
      <c r="C31" s="66" t="s">
        <v>1089</v>
      </c>
      <c r="D31" s="17" t="s">
        <v>923</v>
      </c>
      <c r="E31" s="17" t="s">
        <v>921</v>
      </c>
      <c r="F31" s="17" t="s">
        <v>920</v>
      </c>
      <c r="G31" s="17"/>
      <c r="H31" s="16">
        <v>30033142</v>
      </c>
      <c r="I31" s="56">
        <v>0.30358623481239533</v>
      </c>
      <c r="M31"/>
    </row>
    <row r="32" spans="1:15" ht="15" x14ac:dyDescent="0.25">
      <c r="A32" s="66" t="s">
        <v>1069</v>
      </c>
      <c r="B32" s="66" t="s">
        <v>1073</v>
      </c>
      <c r="C32" s="66" t="s">
        <v>1088</v>
      </c>
      <c r="D32" s="17" t="s">
        <v>923</v>
      </c>
      <c r="E32" s="17" t="s">
        <v>921</v>
      </c>
      <c r="F32" s="17" t="s">
        <v>920</v>
      </c>
      <c r="G32" s="55"/>
      <c r="H32" s="16">
        <v>3007723</v>
      </c>
      <c r="I32" s="56">
        <v>3.040318928098306E-2</v>
      </c>
      <c r="M32"/>
    </row>
    <row r="33" spans="1:13" ht="15" x14ac:dyDescent="0.25">
      <c r="A33" s="66" t="s">
        <v>1069</v>
      </c>
      <c r="B33" s="66" t="s">
        <v>1071</v>
      </c>
      <c r="C33" s="66" t="s">
        <v>1086</v>
      </c>
      <c r="D33" s="17" t="s">
        <v>923</v>
      </c>
      <c r="E33" s="17" t="s">
        <v>919</v>
      </c>
      <c r="F33" s="17" t="s">
        <v>920</v>
      </c>
      <c r="G33" s="55"/>
      <c r="H33" s="16">
        <v>2771246</v>
      </c>
      <c r="I33" s="56">
        <v>2.801279129832341E-2</v>
      </c>
      <c r="M33"/>
    </row>
    <row r="34" spans="1:13" ht="15" x14ac:dyDescent="0.25">
      <c r="A34" s="66"/>
      <c r="B34" s="66"/>
      <c r="C34" s="66"/>
      <c r="D34" s="14"/>
      <c r="E34" s="14"/>
      <c r="F34" s="14"/>
      <c r="G34" s="14"/>
      <c r="H34" s="38"/>
      <c r="I34" s="37"/>
      <c r="M34"/>
    </row>
    <row r="35" spans="1:13" ht="15.75" thickBot="1" x14ac:dyDescent="0.3">
      <c r="A35" s="9" t="s">
        <v>1242</v>
      </c>
      <c r="B35" s="9"/>
      <c r="C35" s="9"/>
      <c r="D35" s="7"/>
      <c r="E35" s="7"/>
      <c r="F35" s="7"/>
      <c r="G35" s="60">
        <v>0</v>
      </c>
      <c r="H35" s="7">
        <v>63382034</v>
      </c>
      <c r="I35" s="6">
        <v>0.64068931105547422</v>
      </c>
      <c r="M35"/>
    </row>
    <row r="36" spans="1:13" ht="15.75" thickTop="1" x14ac:dyDescent="0.25">
      <c r="M36"/>
    </row>
    <row r="37" spans="1:13" ht="15" x14ac:dyDescent="0.25">
      <c r="A37" s="31" t="s">
        <v>895</v>
      </c>
      <c r="B37" s="71" t="s">
        <v>924</v>
      </c>
      <c r="C37" s="31"/>
      <c r="D37" s="33"/>
      <c r="M37"/>
    </row>
    <row r="38" spans="1:13" ht="15.75" thickBot="1" x14ac:dyDescent="0.3">
      <c r="A38" s="31" t="s">
        <v>912</v>
      </c>
      <c r="B38" s="72" t="s">
        <v>913</v>
      </c>
      <c r="C38" s="31"/>
      <c r="D38" s="51"/>
      <c r="I38" s="28"/>
      <c r="M38"/>
    </row>
    <row r="39" spans="1:13" ht="39" thickBot="1" x14ac:dyDescent="0.3">
      <c r="A39" s="27" t="s">
        <v>914</v>
      </c>
      <c r="B39" s="27" t="s">
        <v>893</v>
      </c>
      <c r="C39" s="27" t="s">
        <v>915</v>
      </c>
      <c r="D39" s="27" t="s">
        <v>905</v>
      </c>
      <c r="E39" s="27" t="s">
        <v>916</v>
      </c>
      <c r="F39" s="52" t="s">
        <v>917</v>
      </c>
      <c r="G39" s="52" t="s">
        <v>927</v>
      </c>
      <c r="H39" s="27" t="s">
        <v>889</v>
      </c>
      <c r="I39" s="26" t="s">
        <v>888</v>
      </c>
      <c r="M39"/>
    </row>
    <row r="40" spans="1:13" ht="15" x14ac:dyDescent="0.25">
      <c r="A40" s="66" t="s">
        <v>918</v>
      </c>
      <c r="B40" s="66" t="s">
        <v>918</v>
      </c>
      <c r="C40" s="66" t="s">
        <v>918</v>
      </c>
      <c r="D40" s="24" t="s">
        <v>924</v>
      </c>
      <c r="E40" s="24" t="s">
        <v>919</v>
      </c>
      <c r="F40" s="24" t="s">
        <v>920</v>
      </c>
      <c r="G40" s="21"/>
      <c r="H40" s="16">
        <v>0</v>
      </c>
      <c r="I40" s="57">
        <v>0</v>
      </c>
      <c r="M40"/>
    </row>
    <row r="41" spans="1:13" ht="15" x14ac:dyDescent="0.25">
      <c r="A41" s="66" t="s">
        <v>1069</v>
      </c>
      <c r="B41" s="66" t="s">
        <v>1076</v>
      </c>
      <c r="C41" s="66" t="s">
        <v>1091</v>
      </c>
      <c r="D41" s="17" t="s">
        <v>924</v>
      </c>
      <c r="E41" s="17" t="s">
        <v>921</v>
      </c>
      <c r="F41" s="17" t="s">
        <v>920</v>
      </c>
      <c r="G41" s="17"/>
      <c r="H41" s="16">
        <v>8148690</v>
      </c>
      <c r="I41" s="56">
        <v>8.237000696608493E-2</v>
      </c>
      <c r="M41"/>
    </row>
    <row r="42" spans="1:13" ht="15" x14ac:dyDescent="0.25">
      <c r="A42" s="66" t="s">
        <v>1069</v>
      </c>
      <c r="B42" s="66" t="s">
        <v>1075</v>
      </c>
      <c r="C42" s="66" t="s">
        <v>1090</v>
      </c>
      <c r="D42" s="17" t="s">
        <v>924</v>
      </c>
      <c r="E42" s="17" t="s">
        <v>921</v>
      </c>
      <c r="F42" s="17" t="s">
        <v>920</v>
      </c>
      <c r="G42" s="55"/>
      <c r="H42" s="16">
        <v>887215</v>
      </c>
      <c r="I42" s="56">
        <v>8.9683011294349208E-3</v>
      </c>
      <c r="M42"/>
    </row>
    <row r="43" spans="1:13" ht="15" x14ac:dyDescent="0.25">
      <c r="A43" s="66"/>
      <c r="B43" s="66"/>
      <c r="C43" s="66"/>
      <c r="D43" s="14"/>
      <c r="E43" s="14"/>
      <c r="F43" s="14"/>
      <c r="G43" s="14"/>
      <c r="H43" s="38"/>
      <c r="I43" s="37"/>
      <c r="M43"/>
    </row>
    <row r="44" spans="1:13" ht="15.75" thickBot="1" x14ac:dyDescent="0.3">
      <c r="A44" s="9" t="s">
        <v>1242</v>
      </c>
      <c r="B44" s="9"/>
      <c r="C44" s="9"/>
      <c r="D44" s="7"/>
      <c r="E44" s="7"/>
      <c r="F44" s="7"/>
      <c r="G44" s="60">
        <v>0</v>
      </c>
      <c r="H44" s="7">
        <v>9035905</v>
      </c>
      <c r="I44" s="6">
        <v>9.1338308095519849E-2</v>
      </c>
      <c r="M44"/>
    </row>
    <row r="45" spans="1:13" ht="15.75" thickTop="1" x14ac:dyDescent="0.25">
      <c r="M45"/>
    </row>
    <row r="46" spans="1:13" ht="15" x14ac:dyDescent="0.25">
      <c r="A46" s="31" t="s">
        <v>895</v>
      </c>
      <c r="B46" s="71" t="s">
        <v>925</v>
      </c>
      <c r="C46" s="31"/>
      <c r="D46" s="71"/>
      <c r="M46"/>
    </row>
    <row r="47" spans="1:13" ht="15.75" thickBot="1" x14ac:dyDescent="0.3">
      <c r="A47" s="31" t="s">
        <v>912</v>
      </c>
      <c r="B47" s="72" t="s">
        <v>913</v>
      </c>
      <c r="C47" s="31"/>
      <c r="D47" s="72"/>
      <c r="I47" s="28"/>
      <c r="M47"/>
    </row>
    <row r="48" spans="1:13" ht="39" thickBot="1" x14ac:dyDescent="0.3">
      <c r="A48" s="27" t="s">
        <v>914</v>
      </c>
      <c r="B48" s="27" t="s">
        <v>893</v>
      </c>
      <c r="C48" s="27" t="s">
        <v>915</v>
      </c>
      <c r="D48" s="27" t="s">
        <v>905</v>
      </c>
      <c r="E48" s="27" t="s">
        <v>916</v>
      </c>
      <c r="F48" s="52" t="s">
        <v>917</v>
      </c>
      <c r="G48" s="52" t="s">
        <v>927</v>
      </c>
      <c r="H48" s="27" t="s">
        <v>889</v>
      </c>
      <c r="I48" s="26" t="s">
        <v>888</v>
      </c>
      <c r="M48"/>
    </row>
    <row r="49" spans="1:13" ht="15" x14ac:dyDescent="0.25">
      <c r="A49" s="66" t="s">
        <v>918</v>
      </c>
      <c r="B49" s="66" t="s">
        <v>918</v>
      </c>
      <c r="C49" s="66" t="s">
        <v>918</v>
      </c>
      <c r="D49" s="24" t="s">
        <v>925</v>
      </c>
      <c r="E49" s="24" t="s">
        <v>919</v>
      </c>
      <c r="F49" s="24" t="s">
        <v>920</v>
      </c>
      <c r="G49" s="21"/>
      <c r="H49" s="16">
        <v>0</v>
      </c>
      <c r="I49" s="56">
        <v>0</v>
      </c>
      <c r="M49"/>
    </row>
    <row r="50" spans="1:13" ht="15" x14ac:dyDescent="0.25">
      <c r="A50" s="66" t="s">
        <v>1069</v>
      </c>
      <c r="B50" s="66" t="s">
        <v>1078</v>
      </c>
      <c r="C50" s="66" t="s">
        <v>1093</v>
      </c>
      <c r="D50" s="17" t="s">
        <v>925</v>
      </c>
      <c r="E50" s="17" t="s">
        <v>921</v>
      </c>
      <c r="F50" s="17" t="s">
        <v>920</v>
      </c>
      <c r="G50" s="17"/>
      <c r="H50" s="16">
        <v>4831394</v>
      </c>
      <c r="I50" s="56">
        <v>4.8837537989038844E-2</v>
      </c>
      <c r="M50"/>
    </row>
    <row r="51" spans="1:13" ht="15" x14ac:dyDescent="0.25">
      <c r="A51" s="66" t="s">
        <v>1069</v>
      </c>
      <c r="B51" s="66" t="s">
        <v>1077</v>
      </c>
      <c r="C51" s="66" t="s">
        <v>1092</v>
      </c>
      <c r="D51" s="17" t="s">
        <v>925</v>
      </c>
      <c r="E51" s="17" t="s">
        <v>921</v>
      </c>
      <c r="F51" s="17" t="s">
        <v>920</v>
      </c>
      <c r="G51" s="55"/>
      <c r="H51" s="16">
        <v>0</v>
      </c>
      <c r="I51" s="56">
        <v>0</v>
      </c>
      <c r="M51"/>
    </row>
    <row r="52" spans="1:13" ht="15" x14ac:dyDescent="0.25">
      <c r="A52" s="66"/>
      <c r="B52" s="66"/>
      <c r="C52" s="66"/>
      <c r="D52" s="14"/>
      <c r="E52" s="14"/>
      <c r="F52" s="14"/>
      <c r="G52" s="14"/>
      <c r="H52" s="38"/>
      <c r="I52" s="37"/>
      <c r="L52"/>
      <c r="M52"/>
    </row>
    <row r="53" spans="1:13" ht="15.75" thickBot="1" x14ac:dyDescent="0.3">
      <c r="A53" s="9" t="s">
        <v>1242</v>
      </c>
      <c r="B53" s="9"/>
      <c r="C53" s="9"/>
      <c r="D53" s="7"/>
      <c r="E53" s="7"/>
      <c r="F53" s="7"/>
      <c r="G53" s="60">
        <v>0</v>
      </c>
      <c r="H53" s="7">
        <v>4831394</v>
      </c>
      <c r="I53" s="6">
        <v>4.8837537989038844E-2</v>
      </c>
      <c r="L53"/>
      <c r="M53"/>
    </row>
    <row r="54" spans="1:13" ht="16.5" thickTop="1" thickBot="1" x14ac:dyDescent="0.3">
      <c r="L54"/>
      <c r="M54"/>
    </row>
    <row r="55" spans="1:13" ht="16.5" thickTop="1" thickBot="1" x14ac:dyDescent="0.3">
      <c r="A55" s="4" t="s">
        <v>0</v>
      </c>
      <c r="B55" s="4"/>
      <c r="C55" s="4"/>
      <c r="D55" s="2"/>
      <c r="E55" s="2"/>
      <c r="F55" s="2"/>
      <c r="G55" s="59">
        <v>0</v>
      </c>
      <c r="H55" s="2">
        <v>98927878</v>
      </c>
      <c r="I55" s="1">
        <v>1.0000000000000002</v>
      </c>
      <c r="L55"/>
      <c r="M55"/>
    </row>
    <row r="56" spans="1:13" ht="15.75" thickTop="1" x14ac:dyDescent="0.25">
      <c r="L56"/>
      <c r="M56"/>
    </row>
    <row r="57" spans="1:13" ht="15" x14ac:dyDescent="0.25">
      <c r="G57" s="62"/>
      <c r="H57" s="61"/>
      <c r="L57"/>
      <c r="M57"/>
    </row>
    <row r="58" spans="1:13" ht="15" x14ac:dyDescent="0.25">
      <c r="L58"/>
      <c r="M58"/>
    </row>
  </sheetData>
  <mergeCells count="7">
    <mergeCell ref="D13:E13"/>
    <mergeCell ref="F13:G13"/>
    <mergeCell ref="H7:I7"/>
    <mergeCell ref="D11:E11"/>
    <mergeCell ref="F11:G11"/>
    <mergeCell ref="D12:E12"/>
    <mergeCell ref="F12:G12"/>
  </mergeCells>
  <conditionalFormatting sqref="H7">
    <cfRule type="cellIs" dxfId="9" priority="1" operator="lessThan">
      <formula>0</formula>
    </cfRule>
  </conditionalFormatting>
  <conditionalFormatting sqref="K4:K6">
    <cfRule type="cellIs" dxfId="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13CA-BCB5-4F31-9B1F-1E1DDEFB7253}">
  <sheetPr>
    <pageSetUpPr fitToPage="1"/>
  </sheetPr>
  <dimension ref="A1:O58"/>
  <sheetViews>
    <sheetView workbookViewId="0">
      <pane ySplit="7" topLeftCell="A8" activePane="bottomLeft" state="frozen"/>
      <selection pane="bottomLeft" activeCell="M24" sqref="M24"/>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1105</v>
      </c>
      <c r="J6" s="29"/>
      <c r="M6" s="28"/>
    </row>
    <row r="7" spans="1:13" ht="15" thickBot="1" x14ac:dyDescent="0.25">
      <c r="A7" s="34" t="s">
        <v>897</v>
      </c>
      <c r="B7" s="47" t="s">
        <v>1125</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5" t="s">
        <v>901</v>
      </c>
      <c r="E12" s="95"/>
      <c r="F12" s="92" t="s">
        <v>900</v>
      </c>
      <c r="G12" s="93"/>
      <c r="H12" s="16">
        <v>3570252</v>
      </c>
      <c r="I12" s="56">
        <v>4.7504959999375802E-3</v>
      </c>
      <c r="J12" s="29"/>
    </row>
    <row r="13" spans="1:13" ht="15" customHeight="1" x14ac:dyDescent="0.2">
      <c r="A13" s="66"/>
      <c r="B13" s="66"/>
      <c r="C13" s="66"/>
      <c r="D13" s="87"/>
      <c r="E13" s="88"/>
      <c r="F13" s="89"/>
      <c r="G13" s="90"/>
      <c r="H13" s="38"/>
      <c r="I13" s="37"/>
      <c r="J13" s="29"/>
    </row>
    <row r="14" spans="1:13" ht="13.5" thickBot="1" x14ac:dyDescent="0.25">
      <c r="A14" s="9" t="s">
        <v>1242</v>
      </c>
      <c r="B14" s="9"/>
      <c r="C14" s="9"/>
      <c r="D14" s="7"/>
      <c r="E14" s="7"/>
      <c r="F14" s="7"/>
      <c r="G14" s="7"/>
      <c r="H14" s="7">
        <v>3570252</v>
      </c>
      <c r="I14" s="6">
        <v>4.7504959999375802E-3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893</v>
      </c>
      <c r="C18" s="27" t="s">
        <v>915</v>
      </c>
      <c r="D18" s="27" t="s">
        <v>905</v>
      </c>
      <c r="E18" s="27" t="s">
        <v>916</v>
      </c>
      <c r="F18" s="52" t="s">
        <v>917</v>
      </c>
      <c r="G18" s="52" t="s">
        <v>927</v>
      </c>
      <c r="H18" s="27" t="s">
        <v>889</v>
      </c>
      <c r="I18" s="26" t="s">
        <v>888</v>
      </c>
      <c r="J18" s="29"/>
      <c r="N18" s="53"/>
      <c r="O18" s="54"/>
    </row>
    <row r="19" spans="1:15" x14ac:dyDescent="0.2">
      <c r="A19" s="66" t="s">
        <v>1069</v>
      </c>
      <c r="B19" s="66" t="s">
        <v>1079</v>
      </c>
      <c r="C19" s="66" t="s">
        <v>1094</v>
      </c>
      <c r="D19" s="24" t="s">
        <v>911</v>
      </c>
      <c r="E19" s="24" t="s">
        <v>919</v>
      </c>
      <c r="F19" s="55" t="s">
        <v>922</v>
      </c>
      <c r="G19" s="24"/>
      <c r="H19" s="16">
        <v>651731</v>
      </c>
      <c r="I19" s="56">
        <v>8.671784256504356E-4</v>
      </c>
      <c r="J19" s="29"/>
      <c r="N19" s="53"/>
    </row>
    <row r="20" spans="1:15" x14ac:dyDescent="0.2">
      <c r="A20" s="66" t="s">
        <v>1069</v>
      </c>
      <c r="B20" s="66" t="s">
        <v>1080</v>
      </c>
      <c r="C20" s="66" t="s">
        <v>1095</v>
      </c>
      <c r="D20" s="17" t="s">
        <v>911</v>
      </c>
      <c r="E20" s="17" t="s">
        <v>921</v>
      </c>
      <c r="F20" s="55" t="s">
        <v>922</v>
      </c>
      <c r="G20" s="17"/>
      <c r="H20" s="16">
        <v>641721</v>
      </c>
      <c r="I20" s="56">
        <v>8.5385934762474572E-4</v>
      </c>
      <c r="J20" s="29"/>
      <c r="N20" s="53"/>
    </row>
    <row r="21" spans="1:15" x14ac:dyDescent="0.2">
      <c r="A21" s="66" t="s">
        <v>1069</v>
      </c>
      <c r="B21" s="66" t="s">
        <v>1084</v>
      </c>
      <c r="C21" s="66" t="s">
        <v>1099</v>
      </c>
      <c r="D21" s="55" t="s">
        <v>911</v>
      </c>
      <c r="E21" s="55" t="s">
        <v>919</v>
      </c>
      <c r="F21" s="55" t="s">
        <v>922</v>
      </c>
      <c r="G21" s="55"/>
      <c r="H21" s="16">
        <v>11718698</v>
      </c>
      <c r="I21" s="56">
        <v>1.5592632669480059E-2</v>
      </c>
      <c r="J21" s="29"/>
      <c r="N21" s="53"/>
    </row>
    <row r="22" spans="1:15" x14ac:dyDescent="0.2">
      <c r="A22" s="66" t="s">
        <v>1069</v>
      </c>
      <c r="B22" s="66" t="s">
        <v>1085</v>
      </c>
      <c r="C22" s="66" t="s">
        <v>1070</v>
      </c>
      <c r="D22" s="55" t="s">
        <v>911</v>
      </c>
      <c r="E22" s="55" t="s">
        <v>921</v>
      </c>
      <c r="F22" s="55" t="s">
        <v>922</v>
      </c>
      <c r="G22" s="55"/>
      <c r="H22" s="16">
        <v>17218938</v>
      </c>
      <c r="I22" s="56">
        <v>2.291112674740416E-2</v>
      </c>
      <c r="J22" s="29"/>
      <c r="N22" s="53"/>
    </row>
    <row r="23" spans="1:15" x14ac:dyDescent="0.2">
      <c r="A23" s="66" t="s">
        <v>1069</v>
      </c>
      <c r="B23" s="66" t="s">
        <v>1081</v>
      </c>
      <c r="C23" s="66" t="s">
        <v>1096</v>
      </c>
      <c r="D23" s="55" t="s">
        <v>911</v>
      </c>
      <c r="E23" s="55" t="s">
        <v>921</v>
      </c>
      <c r="F23" s="55" t="s">
        <v>922</v>
      </c>
      <c r="G23" s="55"/>
      <c r="H23" s="16">
        <v>660862</v>
      </c>
      <c r="I23" s="56">
        <v>8.7932792629504832E-4</v>
      </c>
      <c r="J23" s="29"/>
      <c r="N23" s="53"/>
    </row>
    <row r="24" spans="1:15" x14ac:dyDescent="0.2">
      <c r="A24" s="66"/>
      <c r="B24" s="66"/>
      <c r="C24" s="66"/>
      <c r="D24" s="14"/>
      <c r="E24" s="14"/>
      <c r="F24" s="14"/>
      <c r="G24" s="14"/>
      <c r="H24" s="38"/>
      <c r="I24" s="37"/>
      <c r="J24" s="29"/>
      <c r="N24" s="53"/>
    </row>
    <row r="25" spans="1:15" ht="13.5" thickBot="1" x14ac:dyDescent="0.25">
      <c r="A25" s="9" t="s">
        <v>1242</v>
      </c>
      <c r="B25" s="9"/>
      <c r="C25" s="9"/>
      <c r="D25" s="7"/>
      <c r="E25" s="7"/>
      <c r="F25" s="7"/>
      <c r="G25" s="60">
        <v>0</v>
      </c>
      <c r="H25" s="7">
        <v>30891950</v>
      </c>
      <c r="I25" s="6">
        <v>4.1104125116454442E-2</v>
      </c>
      <c r="J25" s="29"/>
      <c r="N25" s="53"/>
    </row>
    <row r="26" spans="1:15" ht="13.5" thickTop="1" x14ac:dyDescent="0.2">
      <c r="I26" s="28"/>
      <c r="J26" s="29"/>
      <c r="N26" s="53"/>
    </row>
    <row r="27" spans="1:15" x14ac:dyDescent="0.2">
      <c r="A27" s="31" t="s">
        <v>895</v>
      </c>
      <c r="B27" s="71" t="s">
        <v>923</v>
      </c>
      <c r="C27" s="31"/>
      <c r="D27" s="33"/>
      <c r="J27" s="29"/>
      <c r="N27" s="53"/>
    </row>
    <row r="28" spans="1:15" ht="13.5" thickBot="1" x14ac:dyDescent="0.25">
      <c r="A28" s="31" t="s">
        <v>912</v>
      </c>
      <c r="B28" s="72" t="s">
        <v>913</v>
      </c>
      <c r="C28" s="31"/>
      <c r="D28" s="51"/>
      <c r="I28" s="28"/>
      <c r="N28" s="54"/>
    </row>
    <row r="29" spans="1:15" ht="39" thickBot="1" x14ac:dyDescent="0.3">
      <c r="A29" s="27" t="s">
        <v>914</v>
      </c>
      <c r="B29" s="27" t="s">
        <v>893</v>
      </c>
      <c r="C29" s="27" t="s">
        <v>915</v>
      </c>
      <c r="D29" s="27" t="s">
        <v>905</v>
      </c>
      <c r="E29" s="27" t="s">
        <v>916</v>
      </c>
      <c r="F29" s="52" t="s">
        <v>917</v>
      </c>
      <c r="G29" s="52" t="s">
        <v>927</v>
      </c>
      <c r="H29" s="27" t="s">
        <v>889</v>
      </c>
      <c r="I29" s="26" t="s">
        <v>888</v>
      </c>
      <c r="M29"/>
    </row>
    <row r="30" spans="1:15" ht="15" x14ac:dyDescent="0.25">
      <c r="A30" s="66" t="s">
        <v>1069</v>
      </c>
      <c r="B30" s="66" t="s">
        <v>1072</v>
      </c>
      <c r="C30" s="66" t="s">
        <v>1087</v>
      </c>
      <c r="D30" s="24" t="s">
        <v>923</v>
      </c>
      <c r="E30" s="24" t="s">
        <v>919</v>
      </c>
      <c r="F30" s="24" t="s">
        <v>920</v>
      </c>
      <c r="G30" s="21"/>
      <c r="H30" s="16">
        <v>301151595</v>
      </c>
      <c r="I30" s="56">
        <v>0.40070545368291149</v>
      </c>
      <c r="M30"/>
    </row>
    <row r="31" spans="1:15" ht="15" x14ac:dyDescent="0.25">
      <c r="A31" s="66" t="s">
        <v>1069</v>
      </c>
      <c r="B31" s="66" t="s">
        <v>1074</v>
      </c>
      <c r="C31" s="66" t="s">
        <v>1089</v>
      </c>
      <c r="D31" s="17" t="s">
        <v>923</v>
      </c>
      <c r="E31" s="17" t="s">
        <v>921</v>
      </c>
      <c r="F31" s="17" t="s">
        <v>920</v>
      </c>
      <c r="G31" s="17"/>
      <c r="H31" s="16">
        <v>248935533</v>
      </c>
      <c r="I31" s="56">
        <v>0.33122795078858003</v>
      </c>
      <c r="M31"/>
    </row>
    <row r="32" spans="1:15" ht="15" x14ac:dyDescent="0.25">
      <c r="A32" s="66" t="s">
        <v>1069</v>
      </c>
      <c r="B32" s="66" t="s">
        <v>1073</v>
      </c>
      <c r="C32" s="66" t="s">
        <v>1088</v>
      </c>
      <c r="D32" s="17" t="s">
        <v>923</v>
      </c>
      <c r="E32" s="17" t="s">
        <v>921</v>
      </c>
      <c r="F32" s="17" t="s">
        <v>920</v>
      </c>
      <c r="G32" s="55"/>
      <c r="H32" s="16">
        <v>9884556</v>
      </c>
      <c r="I32" s="56">
        <v>1.3152165096233825E-2</v>
      </c>
      <c r="M32"/>
    </row>
    <row r="33" spans="1:13" ht="15" x14ac:dyDescent="0.25">
      <c r="A33" s="66" t="s">
        <v>1069</v>
      </c>
      <c r="B33" s="66" t="s">
        <v>1071</v>
      </c>
      <c r="C33" s="66" t="s">
        <v>1086</v>
      </c>
      <c r="D33" s="17" t="s">
        <v>923</v>
      </c>
      <c r="E33" s="17" t="s">
        <v>919</v>
      </c>
      <c r="F33" s="17" t="s">
        <v>920</v>
      </c>
      <c r="G33" s="55"/>
      <c r="H33" s="16">
        <v>12612271</v>
      </c>
      <c r="I33" s="56">
        <v>1.6781600552462049E-2</v>
      </c>
      <c r="M33"/>
    </row>
    <row r="34" spans="1:13" ht="15" x14ac:dyDescent="0.25">
      <c r="A34" s="66"/>
      <c r="B34" s="66"/>
      <c r="C34" s="66"/>
      <c r="D34" s="14"/>
      <c r="E34" s="14"/>
      <c r="F34" s="14"/>
      <c r="G34" s="14"/>
      <c r="H34" s="38"/>
      <c r="I34" s="37"/>
      <c r="M34"/>
    </row>
    <row r="35" spans="1:13" ht="15.75" thickBot="1" x14ac:dyDescent="0.3">
      <c r="A35" s="9" t="s">
        <v>1242</v>
      </c>
      <c r="B35" s="9"/>
      <c r="C35" s="9"/>
      <c r="D35" s="7"/>
      <c r="E35" s="7"/>
      <c r="F35" s="7"/>
      <c r="G35" s="60">
        <v>0</v>
      </c>
      <c r="H35" s="7">
        <v>572583955</v>
      </c>
      <c r="I35" s="6">
        <v>0.76186717012018745</v>
      </c>
      <c r="M35"/>
    </row>
    <row r="36" spans="1:13" ht="15.75" thickTop="1" x14ac:dyDescent="0.25">
      <c r="M36"/>
    </row>
    <row r="37" spans="1:13" ht="15" x14ac:dyDescent="0.25">
      <c r="A37" s="31" t="s">
        <v>895</v>
      </c>
      <c r="B37" s="71" t="s">
        <v>924</v>
      </c>
      <c r="C37" s="31"/>
      <c r="D37" s="33"/>
      <c r="M37"/>
    </row>
    <row r="38" spans="1:13" ht="15.75" thickBot="1" x14ac:dyDescent="0.3">
      <c r="A38" s="31" t="s">
        <v>912</v>
      </c>
      <c r="B38" s="72" t="s">
        <v>913</v>
      </c>
      <c r="C38" s="31"/>
      <c r="D38" s="51"/>
      <c r="I38" s="28"/>
      <c r="M38"/>
    </row>
    <row r="39" spans="1:13" ht="39" thickBot="1" x14ac:dyDescent="0.3">
      <c r="A39" s="27" t="s">
        <v>914</v>
      </c>
      <c r="B39" s="27" t="s">
        <v>893</v>
      </c>
      <c r="C39" s="27" t="s">
        <v>915</v>
      </c>
      <c r="D39" s="27" t="s">
        <v>905</v>
      </c>
      <c r="E39" s="27" t="s">
        <v>916</v>
      </c>
      <c r="F39" s="52" t="s">
        <v>917</v>
      </c>
      <c r="G39" s="52" t="s">
        <v>927</v>
      </c>
      <c r="H39" s="27" t="s">
        <v>889</v>
      </c>
      <c r="I39" s="26" t="s">
        <v>888</v>
      </c>
      <c r="M39"/>
    </row>
    <row r="40" spans="1:13" ht="15" x14ac:dyDescent="0.25">
      <c r="A40" s="66" t="s">
        <v>918</v>
      </c>
      <c r="B40" s="66" t="s">
        <v>918</v>
      </c>
      <c r="C40" s="66" t="s">
        <v>918</v>
      </c>
      <c r="D40" s="24" t="s">
        <v>924</v>
      </c>
      <c r="E40" s="24" t="s">
        <v>919</v>
      </c>
      <c r="F40" s="24" t="s">
        <v>920</v>
      </c>
      <c r="G40" s="21"/>
      <c r="H40" s="16">
        <v>0</v>
      </c>
      <c r="I40" s="57">
        <v>0</v>
      </c>
      <c r="M40"/>
    </row>
    <row r="41" spans="1:13" ht="15" x14ac:dyDescent="0.25">
      <c r="A41" s="66" t="s">
        <v>1069</v>
      </c>
      <c r="B41" s="66" t="s">
        <v>1076</v>
      </c>
      <c r="C41" s="66" t="s">
        <v>1091</v>
      </c>
      <c r="D41" s="17" t="s">
        <v>924</v>
      </c>
      <c r="E41" s="17" t="s">
        <v>921</v>
      </c>
      <c r="F41" s="17" t="s">
        <v>920</v>
      </c>
      <c r="G41" s="17"/>
      <c r="H41" s="16">
        <v>77429376</v>
      </c>
      <c r="I41" s="56">
        <v>0.1030257642781694</v>
      </c>
      <c r="M41"/>
    </row>
    <row r="42" spans="1:13" ht="15" x14ac:dyDescent="0.25">
      <c r="A42" s="66" t="s">
        <v>1069</v>
      </c>
      <c r="B42" s="66" t="s">
        <v>1075</v>
      </c>
      <c r="C42" s="66" t="s">
        <v>1090</v>
      </c>
      <c r="D42" s="17" t="s">
        <v>924</v>
      </c>
      <c r="E42" s="17" t="s">
        <v>921</v>
      </c>
      <c r="F42" s="17" t="s">
        <v>920</v>
      </c>
      <c r="G42" s="55"/>
      <c r="H42" s="16">
        <v>2692347</v>
      </c>
      <c r="I42" s="56">
        <v>3.5823756009222721E-3</v>
      </c>
      <c r="M42"/>
    </row>
    <row r="43" spans="1:13" ht="15" x14ac:dyDescent="0.25">
      <c r="A43" s="66"/>
      <c r="B43" s="66"/>
      <c r="C43" s="66"/>
      <c r="D43" s="14"/>
      <c r="E43" s="14"/>
      <c r="F43" s="14"/>
      <c r="G43" s="14"/>
      <c r="H43" s="38"/>
      <c r="I43" s="37"/>
      <c r="M43"/>
    </row>
    <row r="44" spans="1:13" ht="15.75" thickBot="1" x14ac:dyDescent="0.3">
      <c r="A44" s="9" t="s">
        <v>1242</v>
      </c>
      <c r="B44" s="9"/>
      <c r="C44" s="9"/>
      <c r="D44" s="7"/>
      <c r="E44" s="7"/>
      <c r="F44" s="7"/>
      <c r="G44" s="60">
        <v>0</v>
      </c>
      <c r="H44" s="7">
        <v>80121723</v>
      </c>
      <c r="I44" s="6">
        <v>0.10660813987909167</v>
      </c>
      <c r="M44"/>
    </row>
    <row r="45" spans="1:13" ht="15.75" thickTop="1" x14ac:dyDescent="0.25">
      <c r="M45"/>
    </row>
    <row r="46" spans="1:13" ht="15" x14ac:dyDescent="0.25">
      <c r="A46" s="31" t="s">
        <v>895</v>
      </c>
      <c r="B46" s="71" t="s">
        <v>925</v>
      </c>
      <c r="C46" s="31"/>
      <c r="D46" s="71"/>
      <c r="M46"/>
    </row>
    <row r="47" spans="1:13" ht="15.75" thickBot="1" x14ac:dyDescent="0.3">
      <c r="A47" s="31" t="s">
        <v>912</v>
      </c>
      <c r="B47" s="72" t="s">
        <v>913</v>
      </c>
      <c r="C47" s="31"/>
      <c r="D47" s="72"/>
      <c r="I47" s="28"/>
      <c r="M47"/>
    </row>
    <row r="48" spans="1:13" ht="39" thickBot="1" x14ac:dyDescent="0.3">
      <c r="A48" s="27" t="s">
        <v>914</v>
      </c>
      <c r="B48" s="27" t="s">
        <v>893</v>
      </c>
      <c r="C48" s="27" t="s">
        <v>915</v>
      </c>
      <c r="D48" s="27" t="s">
        <v>905</v>
      </c>
      <c r="E48" s="27" t="s">
        <v>916</v>
      </c>
      <c r="F48" s="52" t="s">
        <v>917</v>
      </c>
      <c r="G48" s="52" t="s">
        <v>927</v>
      </c>
      <c r="H48" s="27" t="s">
        <v>889</v>
      </c>
      <c r="I48" s="26" t="s">
        <v>888</v>
      </c>
      <c r="M48"/>
    </row>
    <row r="49" spans="1:13" ht="15" x14ac:dyDescent="0.25">
      <c r="A49" s="66" t="s">
        <v>918</v>
      </c>
      <c r="B49" s="66" t="s">
        <v>918</v>
      </c>
      <c r="C49" s="66" t="s">
        <v>918</v>
      </c>
      <c r="D49" s="24" t="s">
        <v>925</v>
      </c>
      <c r="E49" s="24" t="s">
        <v>919</v>
      </c>
      <c r="F49" s="24" t="s">
        <v>920</v>
      </c>
      <c r="G49" s="21"/>
      <c r="H49" s="16">
        <v>0</v>
      </c>
      <c r="I49" s="56">
        <v>0</v>
      </c>
      <c r="M49"/>
    </row>
    <row r="50" spans="1:13" ht="15" x14ac:dyDescent="0.25">
      <c r="A50" s="66" t="s">
        <v>1069</v>
      </c>
      <c r="B50" s="66" t="s">
        <v>1078</v>
      </c>
      <c r="C50" s="66" t="s">
        <v>1093</v>
      </c>
      <c r="D50" s="17" t="s">
        <v>925</v>
      </c>
      <c r="E50" s="17" t="s">
        <v>921</v>
      </c>
      <c r="F50" s="17" t="s">
        <v>920</v>
      </c>
      <c r="G50" s="17"/>
      <c r="H50" s="16">
        <v>64385642</v>
      </c>
      <c r="I50" s="56">
        <v>8.5670068884328904E-2</v>
      </c>
      <c r="M50"/>
    </row>
    <row r="51" spans="1:13" ht="15" x14ac:dyDescent="0.25">
      <c r="A51" s="66" t="s">
        <v>1069</v>
      </c>
      <c r="B51" s="66" t="s">
        <v>1077</v>
      </c>
      <c r="C51" s="66" t="s">
        <v>1092</v>
      </c>
      <c r="D51" s="17" t="s">
        <v>925</v>
      </c>
      <c r="E51" s="17" t="s">
        <v>921</v>
      </c>
      <c r="F51" s="17" t="s">
        <v>920</v>
      </c>
      <c r="G51" s="55"/>
      <c r="H51" s="16">
        <v>0</v>
      </c>
      <c r="I51" s="56">
        <v>0</v>
      </c>
      <c r="M51"/>
    </row>
    <row r="52" spans="1:13" ht="15" x14ac:dyDescent="0.25">
      <c r="A52" s="66"/>
      <c r="B52" s="66"/>
      <c r="C52" s="66"/>
      <c r="D52" s="14"/>
      <c r="E52" s="14"/>
      <c r="F52" s="14"/>
      <c r="G52" s="14"/>
      <c r="H52" s="38"/>
      <c r="I52" s="37"/>
      <c r="L52"/>
      <c r="M52"/>
    </row>
    <row r="53" spans="1:13" ht="15.75" thickBot="1" x14ac:dyDescent="0.3">
      <c r="A53" s="9" t="s">
        <v>1242</v>
      </c>
      <c r="B53" s="9"/>
      <c r="C53" s="9"/>
      <c r="D53" s="7"/>
      <c r="E53" s="7"/>
      <c r="F53" s="7"/>
      <c r="G53" s="60">
        <v>0</v>
      </c>
      <c r="H53" s="7">
        <v>64385642</v>
      </c>
      <c r="I53" s="6">
        <v>8.5670068884328904E-2</v>
      </c>
      <c r="L53"/>
      <c r="M53"/>
    </row>
    <row r="54" spans="1:13" ht="16.5" thickTop="1" thickBot="1" x14ac:dyDescent="0.3">
      <c r="L54"/>
      <c r="M54"/>
    </row>
    <row r="55" spans="1:13" ht="16.5" thickTop="1" thickBot="1" x14ac:dyDescent="0.3">
      <c r="A55" s="4" t="s">
        <v>0</v>
      </c>
      <c r="B55" s="4"/>
      <c r="C55" s="4"/>
      <c r="D55" s="2"/>
      <c r="E55" s="2"/>
      <c r="F55" s="2"/>
      <c r="G55" s="59">
        <v>0</v>
      </c>
      <c r="H55" s="2">
        <v>751553522</v>
      </c>
      <c r="I55" s="1">
        <v>1</v>
      </c>
      <c r="L55"/>
      <c r="M55"/>
    </row>
    <row r="56" spans="1:13" ht="15.75" thickTop="1" x14ac:dyDescent="0.25">
      <c r="L56"/>
      <c r="M56"/>
    </row>
    <row r="57" spans="1:13" ht="15" x14ac:dyDescent="0.25">
      <c r="G57" s="62"/>
      <c r="H57" s="61"/>
      <c r="L57"/>
      <c r="M57"/>
    </row>
    <row r="58" spans="1:13" ht="15" x14ac:dyDescent="0.25">
      <c r="L58"/>
      <c r="M58"/>
    </row>
  </sheetData>
  <mergeCells count="7">
    <mergeCell ref="D13:E13"/>
    <mergeCell ref="F13:G13"/>
    <mergeCell ref="H7:I7"/>
    <mergeCell ref="D11:E11"/>
    <mergeCell ref="F11:G11"/>
    <mergeCell ref="D12:E12"/>
    <mergeCell ref="F12:G12"/>
  </mergeCells>
  <conditionalFormatting sqref="H7">
    <cfRule type="cellIs" dxfId="1" priority="1" operator="lessThan">
      <formula>0</formula>
    </cfRule>
  </conditionalFormatting>
  <conditionalFormatting sqref="K4:K6">
    <cfRule type="cellIs" dxfId="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A975-8E01-43D0-B6E9-0AA486D8C846}">
  <sheetPr>
    <tabColor rgb="FF0070C0"/>
    <pageSetUpPr fitToPage="1"/>
  </sheetPr>
  <dimension ref="A1:O58"/>
  <sheetViews>
    <sheetView workbookViewId="0">
      <pane ySplit="7" topLeftCell="A34" activePane="bottomLeft" state="frozen"/>
      <selection pane="bottomLeft" activeCell="H3" sqref="H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1106</v>
      </c>
      <c r="J6" s="29"/>
      <c r="M6" s="28"/>
    </row>
    <row r="7" spans="1:13" ht="15" thickBot="1" x14ac:dyDescent="0.25">
      <c r="A7" s="34" t="s">
        <v>897</v>
      </c>
      <c r="B7" s="47" t="s">
        <v>1126</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5" t="s">
        <v>901</v>
      </c>
      <c r="E12" s="95"/>
      <c r="F12" s="92" t="s">
        <v>900</v>
      </c>
      <c r="G12" s="93"/>
      <c r="H12" s="16">
        <v>78870</v>
      </c>
      <c r="I12" s="56">
        <v>4.8278820564390248E-3</v>
      </c>
      <c r="J12" s="29"/>
    </row>
    <row r="13" spans="1:13" ht="15" customHeight="1" x14ac:dyDescent="0.2">
      <c r="A13" s="66"/>
      <c r="B13" s="66"/>
      <c r="C13" s="66"/>
      <c r="D13" s="87"/>
      <c r="E13" s="88"/>
      <c r="F13" s="89"/>
      <c r="G13" s="90"/>
      <c r="H13" s="38"/>
      <c r="I13" s="37"/>
      <c r="J13" s="29"/>
    </row>
    <row r="14" spans="1:13" ht="13.5" thickBot="1" x14ac:dyDescent="0.25">
      <c r="A14" s="9" t="s">
        <v>1242</v>
      </c>
      <c r="B14" s="9"/>
      <c r="C14" s="9"/>
      <c r="D14" s="7"/>
      <c r="E14" s="7"/>
      <c r="F14" s="7"/>
      <c r="G14" s="7"/>
      <c r="H14" s="7">
        <v>78870</v>
      </c>
      <c r="I14" s="6">
        <v>4.8278820564390248E-3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893</v>
      </c>
      <c r="C18" s="27" t="s">
        <v>915</v>
      </c>
      <c r="D18" s="27" t="s">
        <v>905</v>
      </c>
      <c r="E18" s="27" t="s">
        <v>916</v>
      </c>
      <c r="F18" s="52" t="s">
        <v>917</v>
      </c>
      <c r="G18" s="52" t="s">
        <v>927</v>
      </c>
      <c r="H18" s="27" t="s">
        <v>889</v>
      </c>
      <c r="I18" s="26" t="s">
        <v>888</v>
      </c>
      <c r="J18" s="29"/>
      <c r="N18" s="53"/>
      <c r="O18" s="54"/>
    </row>
    <row r="19" spans="1:15" x14ac:dyDescent="0.2">
      <c r="A19" s="66" t="s">
        <v>1069</v>
      </c>
      <c r="B19" s="66" t="s">
        <v>1079</v>
      </c>
      <c r="C19" s="66" t="s">
        <v>1094</v>
      </c>
      <c r="D19" s="24" t="s">
        <v>911</v>
      </c>
      <c r="E19" s="24" t="s">
        <v>919</v>
      </c>
      <c r="F19" s="55" t="s">
        <v>922</v>
      </c>
      <c r="G19" s="24"/>
      <c r="H19" s="16">
        <v>40535</v>
      </c>
      <c r="I19" s="56">
        <v>2.4812755059941153E-3</v>
      </c>
      <c r="J19" s="29"/>
      <c r="N19" s="53"/>
    </row>
    <row r="20" spans="1:15" x14ac:dyDescent="0.2">
      <c r="A20" s="66" t="s">
        <v>1069</v>
      </c>
      <c r="B20" s="66" t="s">
        <v>1080</v>
      </c>
      <c r="C20" s="66" t="s">
        <v>1095</v>
      </c>
      <c r="D20" s="17" t="s">
        <v>911</v>
      </c>
      <c r="E20" s="17" t="s">
        <v>921</v>
      </c>
      <c r="F20" s="55" t="s">
        <v>922</v>
      </c>
      <c r="G20" s="17"/>
      <c r="H20" s="16">
        <v>39055</v>
      </c>
      <c r="I20" s="56">
        <v>2.3906800268064677E-3</v>
      </c>
      <c r="J20" s="29"/>
      <c r="N20" s="53"/>
    </row>
    <row r="21" spans="1:15" x14ac:dyDescent="0.2">
      <c r="A21" s="66" t="s">
        <v>1069</v>
      </c>
      <c r="B21" s="66" t="s">
        <v>1084</v>
      </c>
      <c r="C21" s="66" t="s">
        <v>1099</v>
      </c>
      <c r="D21" s="55" t="s">
        <v>911</v>
      </c>
      <c r="E21" s="55" t="s">
        <v>919</v>
      </c>
      <c r="F21" s="55" t="s">
        <v>922</v>
      </c>
      <c r="G21" s="55"/>
      <c r="H21" s="16">
        <v>214254</v>
      </c>
      <c r="I21" s="56">
        <v>1.311516472829069E-2</v>
      </c>
      <c r="J21" s="29"/>
      <c r="N21" s="53"/>
    </row>
    <row r="22" spans="1:15" x14ac:dyDescent="0.2">
      <c r="A22" s="66" t="s">
        <v>1069</v>
      </c>
      <c r="B22" s="66" t="s">
        <v>1085</v>
      </c>
      <c r="C22" s="66" t="s">
        <v>1070</v>
      </c>
      <c r="D22" s="55" t="s">
        <v>911</v>
      </c>
      <c r="E22" s="55" t="s">
        <v>921</v>
      </c>
      <c r="F22" s="55" t="s">
        <v>922</v>
      </c>
      <c r="G22" s="55"/>
      <c r="H22" s="16">
        <v>314736</v>
      </c>
      <c r="I22" s="56">
        <v>1.9265985633515822E-2</v>
      </c>
      <c r="J22" s="29"/>
      <c r="N22" s="53"/>
    </row>
    <row r="23" spans="1:15" x14ac:dyDescent="0.2">
      <c r="A23" s="66" t="s">
        <v>1069</v>
      </c>
      <c r="B23" s="66" t="s">
        <v>1081</v>
      </c>
      <c r="C23" s="66" t="s">
        <v>1096</v>
      </c>
      <c r="D23" s="55" t="s">
        <v>911</v>
      </c>
      <c r="E23" s="55" t="s">
        <v>921</v>
      </c>
      <c r="F23" s="55" t="s">
        <v>922</v>
      </c>
      <c r="G23" s="55"/>
      <c r="H23" s="16">
        <v>43321</v>
      </c>
      <c r="I23" s="56">
        <v>2.6518153742487002E-3</v>
      </c>
      <c r="J23" s="29"/>
      <c r="N23" s="53"/>
    </row>
    <row r="24" spans="1:15" x14ac:dyDescent="0.2">
      <c r="A24" s="66"/>
      <c r="B24" s="66"/>
      <c r="C24" s="66"/>
      <c r="D24" s="14"/>
      <c r="E24" s="14"/>
      <c r="F24" s="14"/>
      <c r="G24" s="14"/>
      <c r="H24" s="38"/>
      <c r="I24" s="37"/>
      <c r="J24" s="29"/>
      <c r="N24" s="53"/>
    </row>
    <row r="25" spans="1:15" ht="13.5" thickBot="1" x14ac:dyDescent="0.25">
      <c r="A25" s="9" t="s">
        <v>1242</v>
      </c>
      <c r="B25" s="9"/>
      <c r="C25" s="9"/>
      <c r="D25" s="7"/>
      <c r="E25" s="7"/>
      <c r="F25" s="7"/>
      <c r="G25" s="60">
        <v>0</v>
      </c>
      <c r="H25" s="7">
        <v>651901</v>
      </c>
      <c r="I25" s="6">
        <v>3.9904921268855795E-2</v>
      </c>
      <c r="J25" s="29"/>
      <c r="N25" s="53"/>
    </row>
    <row r="26" spans="1:15" ht="13.5" thickTop="1" x14ac:dyDescent="0.2">
      <c r="I26" s="28"/>
      <c r="J26" s="29"/>
      <c r="N26" s="53"/>
    </row>
    <row r="27" spans="1:15" x14ac:dyDescent="0.2">
      <c r="A27" s="31" t="s">
        <v>895</v>
      </c>
      <c r="B27" s="71" t="s">
        <v>923</v>
      </c>
      <c r="C27" s="31"/>
      <c r="D27" s="33"/>
      <c r="J27" s="29"/>
      <c r="N27" s="53"/>
    </row>
    <row r="28" spans="1:15" ht="13.5" thickBot="1" x14ac:dyDescent="0.25">
      <c r="A28" s="31" t="s">
        <v>912</v>
      </c>
      <c r="B28" s="72" t="s">
        <v>913</v>
      </c>
      <c r="C28" s="31"/>
      <c r="D28" s="51"/>
      <c r="I28" s="28"/>
      <c r="N28" s="54"/>
    </row>
    <row r="29" spans="1:15" ht="39" thickBot="1" x14ac:dyDescent="0.3">
      <c r="A29" s="27" t="s">
        <v>914</v>
      </c>
      <c r="B29" s="27" t="s">
        <v>893</v>
      </c>
      <c r="C29" s="27" t="s">
        <v>915</v>
      </c>
      <c r="D29" s="27" t="s">
        <v>905</v>
      </c>
      <c r="E29" s="27" t="s">
        <v>916</v>
      </c>
      <c r="F29" s="52" t="s">
        <v>917</v>
      </c>
      <c r="G29" s="52" t="s">
        <v>927</v>
      </c>
      <c r="H29" s="27" t="s">
        <v>889</v>
      </c>
      <c r="I29" s="26" t="s">
        <v>888</v>
      </c>
      <c r="M29"/>
    </row>
    <row r="30" spans="1:15" ht="15" x14ac:dyDescent="0.25">
      <c r="A30" s="66" t="s">
        <v>1069</v>
      </c>
      <c r="B30" s="66" t="s">
        <v>1072</v>
      </c>
      <c r="C30" s="66" t="s">
        <v>1087</v>
      </c>
      <c r="D30" s="24" t="s">
        <v>923</v>
      </c>
      <c r="E30" s="24" t="s">
        <v>919</v>
      </c>
      <c r="F30" s="24" t="s">
        <v>920</v>
      </c>
      <c r="G30" s="21"/>
      <c r="H30" s="16">
        <v>6079060</v>
      </c>
      <c r="I30" s="56">
        <v>0.3721184822367975</v>
      </c>
      <c r="M30"/>
    </row>
    <row r="31" spans="1:15" ht="15" x14ac:dyDescent="0.25">
      <c r="A31" s="66" t="s">
        <v>1069</v>
      </c>
      <c r="B31" s="66" t="s">
        <v>1074</v>
      </c>
      <c r="C31" s="66" t="s">
        <v>1089</v>
      </c>
      <c r="D31" s="17" t="s">
        <v>923</v>
      </c>
      <c r="E31" s="17" t="s">
        <v>921</v>
      </c>
      <c r="F31" s="17" t="s">
        <v>920</v>
      </c>
      <c r="G31" s="17"/>
      <c r="H31" s="16">
        <v>4998936</v>
      </c>
      <c r="I31" s="56">
        <v>0.30600067726242008</v>
      </c>
      <c r="M31"/>
    </row>
    <row r="32" spans="1:15" ht="15" x14ac:dyDescent="0.25">
      <c r="A32" s="66" t="s">
        <v>1069</v>
      </c>
      <c r="B32" s="66" t="s">
        <v>1073</v>
      </c>
      <c r="C32" s="66" t="s">
        <v>1088</v>
      </c>
      <c r="D32" s="17" t="s">
        <v>923</v>
      </c>
      <c r="E32" s="17" t="s">
        <v>921</v>
      </c>
      <c r="F32" s="17" t="s">
        <v>920</v>
      </c>
      <c r="G32" s="55"/>
      <c r="H32" s="16">
        <v>580406</v>
      </c>
      <c r="I32" s="56">
        <v>3.5528486279314674E-2</v>
      </c>
      <c r="M32"/>
    </row>
    <row r="33" spans="1:13" ht="15" x14ac:dyDescent="0.25">
      <c r="A33" s="66" t="s">
        <v>1069</v>
      </c>
      <c r="B33" s="66" t="s">
        <v>1071</v>
      </c>
      <c r="C33" s="66" t="s">
        <v>1086</v>
      </c>
      <c r="D33" s="17" t="s">
        <v>923</v>
      </c>
      <c r="E33" s="17" t="s">
        <v>919</v>
      </c>
      <c r="F33" s="17" t="s">
        <v>920</v>
      </c>
      <c r="G33" s="55"/>
      <c r="H33" s="16">
        <v>739018</v>
      </c>
      <c r="I33" s="56">
        <v>4.5237628269119499E-2</v>
      </c>
      <c r="M33"/>
    </row>
    <row r="34" spans="1:13" ht="15" x14ac:dyDescent="0.25">
      <c r="A34" s="66"/>
      <c r="B34" s="66"/>
      <c r="C34" s="66"/>
      <c r="D34" s="14"/>
      <c r="E34" s="14"/>
      <c r="F34" s="14"/>
      <c r="G34" s="14"/>
      <c r="H34" s="38"/>
      <c r="I34" s="37"/>
      <c r="M34"/>
    </row>
    <row r="35" spans="1:13" ht="15.75" thickBot="1" x14ac:dyDescent="0.3">
      <c r="A35" s="9" t="s">
        <v>1242</v>
      </c>
      <c r="B35" s="9"/>
      <c r="C35" s="9"/>
      <c r="D35" s="7"/>
      <c r="E35" s="7"/>
      <c r="F35" s="7"/>
      <c r="G35" s="60">
        <v>0</v>
      </c>
      <c r="H35" s="7">
        <v>12397420</v>
      </c>
      <c r="I35" s="6">
        <v>0.75888527404765171</v>
      </c>
      <c r="M35"/>
    </row>
    <row r="36" spans="1:13" ht="15.75" thickTop="1" x14ac:dyDescent="0.25">
      <c r="M36"/>
    </row>
    <row r="37" spans="1:13" ht="15" x14ac:dyDescent="0.25">
      <c r="A37" s="31" t="s">
        <v>895</v>
      </c>
      <c r="B37" s="71" t="s">
        <v>924</v>
      </c>
      <c r="C37" s="31"/>
      <c r="D37" s="33"/>
      <c r="M37"/>
    </row>
    <row r="38" spans="1:13" ht="15.75" thickBot="1" x14ac:dyDescent="0.3">
      <c r="A38" s="31" t="s">
        <v>912</v>
      </c>
      <c r="B38" s="72" t="s">
        <v>913</v>
      </c>
      <c r="C38" s="31"/>
      <c r="D38" s="51"/>
      <c r="I38" s="28"/>
      <c r="M38"/>
    </row>
    <row r="39" spans="1:13" ht="39" thickBot="1" x14ac:dyDescent="0.3">
      <c r="A39" s="27" t="s">
        <v>914</v>
      </c>
      <c r="B39" s="27" t="s">
        <v>893</v>
      </c>
      <c r="C39" s="27" t="s">
        <v>915</v>
      </c>
      <c r="D39" s="27" t="s">
        <v>905</v>
      </c>
      <c r="E39" s="27" t="s">
        <v>916</v>
      </c>
      <c r="F39" s="52" t="s">
        <v>917</v>
      </c>
      <c r="G39" s="52" t="s">
        <v>927</v>
      </c>
      <c r="H39" s="27" t="s">
        <v>889</v>
      </c>
      <c r="I39" s="26" t="s">
        <v>888</v>
      </c>
      <c r="M39"/>
    </row>
    <row r="40" spans="1:13" ht="15" x14ac:dyDescent="0.25">
      <c r="A40" s="66" t="s">
        <v>918</v>
      </c>
      <c r="B40" s="66" t="s">
        <v>918</v>
      </c>
      <c r="C40" s="66" t="s">
        <v>918</v>
      </c>
      <c r="D40" s="24" t="s">
        <v>924</v>
      </c>
      <c r="E40" s="24" t="s">
        <v>919</v>
      </c>
      <c r="F40" s="24" t="s">
        <v>920</v>
      </c>
      <c r="G40" s="21"/>
      <c r="H40" s="16">
        <v>0</v>
      </c>
      <c r="I40" s="57">
        <v>0</v>
      </c>
      <c r="M40"/>
    </row>
    <row r="41" spans="1:13" ht="15" x14ac:dyDescent="0.25">
      <c r="A41" s="66" t="s">
        <v>1069</v>
      </c>
      <c r="B41" s="66" t="s">
        <v>1076</v>
      </c>
      <c r="C41" s="66" t="s">
        <v>1091</v>
      </c>
      <c r="D41" s="17" t="s">
        <v>924</v>
      </c>
      <c r="E41" s="17" t="s">
        <v>921</v>
      </c>
      <c r="F41" s="17" t="s">
        <v>920</v>
      </c>
      <c r="G41" s="17"/>
      <c r="H41" s="16">
        <v>1632042</v>
      </c>
      <c r="I41" s="56">
        <v>9.9902450705653081E-2</v>
      </c>
      <c r="M41"/>
    </row>
    <row r="42" spans="1:13" ht="15" x14ac:dyDescent="0.25">
      <c r="A42" s="66" t="s">
        <v>1069</v>
      </c>
      <c r="B42" s="66" t="s">
        <v>1075</v>
      </c>
      <c r="C42" s="66" t="s">
        <v>1090</v>
      </c>
      <c r="D42" s="17" t="s">
        <v>924</v>
      </c>
      <c r="E42" s="17" t="s">
        <v>921</v>
      </c>
      <c r="F42" s="17" t="s">
        <v>920</v>
      </c>
      <c r="G42" s="55"/>
      <c r="H42" s="16">
        <v>158034</v>
      </c>
      <c r="I42" s="56">
        <v>9.6737607823923523E-3</v>
      </c>
      <c r="M42"/>
    </row>
    <row r="43" spans="1:13" ht="15" x14ac:dyDescent="0.25">
      <c r="A43" s="66"/>
      <c r="B43" s="66"/>
      <c r="C43" s="66"/>
      <c r="D43" s="14"/>
      <c r="E43" s="14"/>
      <c r="F43" s="14"/>
      <c r="G43" s="14"/>
      <c r="H43" s="38"/>
      <c r="I43" s="37"/>
      <c r="M43"/>
    </row>
    <row r="44" spans="1:13" ht="15.75" thickBot="1" x14ac:dyDescent="0.3">
      <c r="A44" s="9" t="s">
        <v>1242</v>
      </c>
      <c r="B44" s="9"/>
      <c r="C44" s="9"/>
      <c r="D44" s="7"/>
      <c r="E44" s="7"/>
      <c r="F44" s="7"/>
      <c r="G44" s="60">
        <v>0</v>
      </c>
      <c r="H44" s="7">
        <v>1790076</v>
      </c>
      <c r="I44" s="6">
        <v>0.10957621148804543</v>
      </c>
      <c r="M44"/>
    </row>
    <row r="45" spans="1:13" ht="15.75" thickTop="1" x14ac:dyDescent="0.25">
      <c r="M45"/>
    </row>
    <row r="46" spans="1:13" ht="15" x14ac:dyDescent="0.25">
      <c r="A46" s="31" t="s">
        <v>895</v>
      </c>
      <c r="B46" s="71" t="s">
        <v>925</v>
      </c>
      <c r="C46" s="31"/>
      <c r="D46" s="71"/>
      <c r="M46"/>
    </row>
    <row r="47" spans="1:13" ht="15.75" thickBot="1" x14ac:dyDescent="0.3">
      <c r="A47" s="31" t="s">
        <v>912</v>
      </c>
      <c r="B47" s="72" t="s">
        <v>913</v>
      </c>
      <c r="C47" s="31"/>
      <c r="D47" s="72"/>
      <c r="I47" s="28"/>
      <c r="M47"/>
    </row>
    <row r="48" spans="1:13" ht="39" thickBot="1" x14ac:dyDescent="0.3">
      <c r="A48" s="27" t="s">
        <v>914</v>
      </c>
      <c r="B48" s="27" t="s">
        <v>893</v>
      </c>
      <c r="C48" s="27" t="s">
        <v>915</v>
      </c>
      <c r="D48" s="27" t="s">
        <v>905</v>
      </c>
      <c r="E48" s="27" t="s">
        <v>916</v>
      </c>
      <c r="F48" s="52" t="s">
        <v>917</v>
      </c>
      <c r="G48" s="52" t="s">
        <v>927</v>
      </c>
      <c r="H48" s="27" t="s">
        <v>889</v>
      </c>
      <c r="I48" s="26" t="s">
        <v>888</v>
      </c>
      <c r="M48"/>
    </row>
    <row r="49" spans="1:13" ht="15" x14ac:dyDescent="0.25">
      <c r="A49" s="66" t="s">
        <v>918</v>
      </c>
      <c r="B49" s="66" t="s">
        <v>918</v>
      </c>
      <c r="C49" s="66" t="s">
        <v>918</v>
      </c>
      <c r="D49" s="24" t="s">
        <v>925</v>
      </c>
      <c r="E49" s="24" t="s">
        <v>919</v>
      </c>
      <c r="F49" s="24" t="s">
        <v>920</v>
      </c>
      <c r="G49" s="21"/>
      <c r="H49" s="16">
        <v>0</v>
      </c>
      <c r="I49" s="56">
        <v>0</v>
      </c>
      <c r="M49"/>
    </row>
    <row r="50" spans="1:13" ht="15" x14ac:dyDescent="0.25">
      <c r="A50" s="66" t="s">
        <v>1069</v>
      </c>
      <c r="B50" s="66" t="s">
        <v>1078</v>
      </c>
      <c r="C50" s="66" t="s">
        <v>1093</v>
      </c>
      <c r="D50" s="17" t="s">
        <v>925</v>
      </c>
      <c r="E50" s="17" t="s">
        <v>921</v>
      </c>
      <c r="F50" s="17" t="s">
        <v>920</v>
      </c>
      <c r="G50" s="17"/>
      <c r="H50" s="16">
        <v>1418089</v>
      </c>
      <c r="I50" s="56">
        <v>8.6805711139007993E-2</v>
      </c>
      <c r="M50"/>
    </row>
    <row r="51" spans="1:13" ht="15" x14ac:dyDescent="0.25">
      <c r="A51" s="66" t="s">
        <v>1069</v>
      </c>
      <c r="B51" s="66" t="s">
        <v>1077</v>
      </c>
      <c r="C51" s="66" t="s">
        <v>1092</v>
      </c>
      <c r="D51" s="17" t="s">
        <v>925</v>
      </c>
      <c r="E51" s="17" t="s">
        <v>921</v>
      </c>
      <c r="F51" s="17" t="s">
        <v>920</v>
      </c>
      <c r="G51" s="55"/>
      <c r="H51" s="16">
        <v>0</v>
      </c>
      <c r="I51" s="56">
        <v>0</v>
      </c>
      <c r="M51"/>
    </row>
    <row r="52" spans="1:13" ht="15" x14ac:dyDescent="0.25">
      <c r="A52" s="66"/>
      <c r="B52" s="66"/>
      <c r="C52" s="66"/>
      <c r="D52" s="14"/>
      <c r="E52" s="14"/>
      <c r="F52" s="14"/>
      <c r="G52" s="14"/>
      <c r="H52" s="38"/>
      <c r="I52" s="37"/>
      <c r="L52"/>
      <c r="M52"/>
    </row>
    <row r="53" spans="1:13" ht="15.75" thickBot="1" x14ac:dyDescent="0.3">
      <c r="A53" s="9" t="s">
        <v>1242</v>
      </c>
      <c r="B53" s="9"/>
      <c r="C53" s="9"/>
      <c r="D53" s="7"/>
      <c r="E53" s="7"/>
      <c r="F53" s="7"/>
      <c r="G53" s="60">
        <v>0</v>
      </c>
      <c r="H53" s="7">
        <v>1418089</v>
      </c>
      <c r="I53" s="6">
        <v>8.6805711139007993E-2</v>
      </c>
      <c r="L53"/>
      <c r="M53"/>
    </row>
    <row r="54" spans="1:13" ht="16.5" thickTop="1" thickBot="1" x14ac:dyDescent="0.3">
      <c r="L54"/>
      <c r="M54"/>
    </row>
    <row r="55" spans="1:13" ht="16.5" thickTop="1" thickBot="1" x14ac:dyDescent="0.3">
      <c r="A55" s="4" t="s">
        <v>0</v>
      </c>
      <c r="B55" s="4"/>
      <c r="C55" s="4"/>
      <c r="D55" s="2"/>
      <c r="E55" s="2"/>
      <c r="F55" s="2"/>
      <c r="G55" s="59">
        <v>0</v>
      </c>
      <c r="H55" s="2">
        <v>16336356</v>
      </c>
      <c r="I55" s="1">
        <v>1</v>
      </c>
      <c r="L55"/>
      <c r="M55"/>
    </row>
    <row r="56" spans="1:13" ht="15.75" thickTop="1" x14ac:dyDescent="0.25">
      <c r="L56"/>
      <c r="M56"/>
    </row>
    <row r="57" spans="1:13" ht="15" x14ac:dyDescent="0.25">
      <c r="G57" s="62"/>
      <c r="H57" s="61"/>
      <c r="L57"/>
      <c r="M57"/>
    </row>
    <row r="58" spans="1:13" ht="15" x14ac:dyDescent="0.25">
      <c r="L58"/>
      <c r="M58"/>
    </row>
  </sheetData>
  <mergeCells count="7">
    <mergeCell ref="D13:E13"/>
    <mergeCell ref="F13:G13"/>
    <mergeCell ref="H7:I7"/>
    <mergeCell ref="D11:E11"/>
    <mergeCell ref="F11:G11"/>
    <mergeCell ref="D12:E12"/>
    <mergeCell ref="F12:G12"/>
  </mergeCells>
  <conditionalFormatting sqref="H7">
    <cfRule type="cellIs" dxfId="5" priority="1" operator="lessThan">
      <formula>0</formula>
    </cfRule>
  </conditionalFormatting>
  <conditionalFormatting sqref="K4:K6">
    <cfRule type="cellIs" dxfId="4" priority="2" operator="lessThan">
      <formula>0</formula>
    </cfRule>
  </conditionalFormatting>
  <pageMargins left="0.70866141732283472" right="0.70866141732283472" top="0.74803149606299213" bottom="0.74803149606299213" header="0.31496062992125984" footer="0.3149606299212598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EF49-5F31-41A8-AEF4-CE7E09E7AAD2}">
  <sheetPr>
    <pageSetUpPr fitToPage="1"/>
  </sheetPr>
  <dimension ref="A1:J17"/>
  <sheetViews>
    <sheetView zoomScaleNormal="100" workbookViewId="0">
      <selection activeCell="C31" sqref="C31"/>
    </sheetView>
  </sheetViews>
  <sheetFormatPr defaultRowHeight="15" x14ac:dyDescent="0.25"/>
  <cols>
    <col min="1" max="1" width="45.42578125" customWidth="1"/>
    <col min="2" max="6" width="14" customWidth="1"/>
  </cols>
  <sheetData>
    <row r="1" spans="1:10" ht="18.75" x14ac:dyDescent="0.3">
      <c r="A1" s="65" t="str">
        <f>+'Cash Hub'!A1</f>
        <v>OneSuper</v>
      </c>
    </row>
    <row r="2" spans="1:10" ht="18.75" x14ac:dyDescent="0.3">
      <c r="A2" s="65" t="str">
        <f>+'Cash Hub'!A2</f>
        <v>Portfolio Holdings Disclosure as at 30 June 2025</v>
      </c>
    </row>
    <row r="4" spans="1:10" s="29" customFormat="1" ht="14.25" x14ac:dyDescent="0.2">
      <c r="A4" s="36" t="s">
        <v>899</v>
      </c>
      <c r="J4" s="28"/>
    </row>
    <row r="5" spans="1:10" s="29" customFormat="1" ht="12.75" x14ac:dyDescent="0.2">
      <c r="A5" s="35" t="s">
        <v>898</v>
      </c>
      <c r="J5" s="28"/>
    </row>
    <row r="6" spans="1:10" s="29" customFormat="1" ht="13.5" thickBot="1" x14ac:dyDescent="0.25">
      <c r="A6" s="35"/>
      <c r="J6" s="28"/>
    </row>
    <row r="7" spans="1:10" ht="15.75" thickBot="1" x14ac:dyDescent="0.3">
      <c r="A7" s="34" t="s">
        <v>897</v>
      </c>
      <c r="B7" s="75" t="s">
        <v>973</v>
      </c>
      <c r="C7" s="34"/>
      <c r="D7" s="45"/>
      <c r="E7" s="91" t="s">
        <v>896</v>
      </c>
      <c r="F7" s="91"/>
    </row>
    <row r="8" spans="1:10" ht="15.75" thickTop="1" x14ac:dyDescent="0.25">
      <c r="A8" s="29"/>
      <c r="B8" s="29"/>
      <c r="C8" s="29"/>
      <c r="D8" s="29"/>
      <c r="E8" s="29"/>
      <c r="F8" s="29"/>
    </row>
    <row r="9" spans="1:10" x14ac:dyDescent="0.25">
      <c r="A9" s="31" t="s">
        <v>895</v>
      </c>
      <c r="B9" s="71" t="s">
        <v>901</v>
      </c>
      <c r="C9" s="32"/>
      <c r="D9" s="32"/>
      <c r="E9" s="29"/>
      <c r="F9" s="29"/>
    </row>
    <row r="10" spans="1:10" ht="15.75" thickBot="1" x14ac:dyDescent="0.3">
      <c r="A10" s="31"/>
      <c r="B10" s="32"/>
      <c r="C10" s="32"/>
      <c r="D10" s="29"/>
      <c r="E10" s="29"/>
      <c r="F10" s="28"/>
    </row>
    <row r="11" spans="1:10" ht="15.75" thickBot="1" x14ac:dyDescent="0.3">
      <c r="A11" s="44" t="s">
        <v>906</v>
      </c>
      <c r="B11" s="85" t="s">
        <v>905</v>
      </c>
      <c r="C11" s="86"/>
      <c r="D11" s="44" t="s">
        <v>904</v>
      </c>
      <c r="E11" s="44" t="s">
        <v>889</v>
      </c>
      <c r="F11" s="43" t="s">
        <v>888</v>
      </c>
    </row>
    <row r="12" spans="1:10" x14ac:dyDescent="0.25">
      <c r="A12" s="25" t="s">
        <v>903</v>
      </c>
      <c r="B12" s="92" t="s">
        <v>902</v>
      </c>
      <c r="C12" s="93"/>
      <c r="D12" s="42" t="s">
        <v>900</v>
      </c>
      <c r="E12" s="105">
        <v>210231388</v>
      </c>
      <c r="F12" s="41">
        <f>+E12/$E$16</f>
        <v>1</v>
      </c>
    </row>
    <row r="13" spans="1:10" x14ac:dyDescent="0.25">
      <c r="A13" s="15"/>
      <c r="B13" s="89"/>
      <c r="C13" s="90"/>
      <c r="D13" s="38"/>
      <c r="E13" s="38"/>
      <c r="F13" s="37"/>
    </row>
    <row r="14" spans="1:10" ht="15.75" thickBot="1" x14ac:dyDescent="0.3">
      <c r="A14" s="9" t="str">
        <f>CONCATENATE("Total "&amp;B9)</f>
        <v>Total Cash</v>
      </c>
      <c r="B14" s="7"/>
      <c r="C14" s="7"/>
      <c r="D14" s="7"/>
      <c r="E14" s="7">
        <f>SUM(E12:E13)</f>
        <v>210231388</v>
      </c>
      <c r="F14" s="6">
        <f>SUM(F12:F13)</f>
        <v>1</v>
      </c>
    </row>
    <row r="15" spans="1:10" ht="16.5" thickTop="1" thickBot="1" x14ac:dyDescent="0.3"/>
    <row r="16" spans="1:10" ht="16.5" thickTop="1" thickBot="1" x14ac:dyDescent="0.3">
      <c r="A16" s="4" t="s">
        <v>0</v>
      </c>
      <c r="B16" s="2"/>
      <c r="C16" s="2"/>
      <c r="D16" s="2"/>
      <c r="E16" s="2">
        <f>+E14</f>
        <v>210231388</v>
      </c>
      <c r="F16" s="1">
        <f>+F14</f>
        <v>1</v>
      </c>
    </row>
    <row r="17" ht="15.75" thickTop="1" x14ac:dyDescent="0.25"/>
  </sheetData>
  <mergeCells count="4">
    <mergeCell ref="E7:F7"/>
    <mergeCell ref="B11:C11"/>
    <mergeCell ref="B12:C12"/>
    <mergeCell ref="B13:C13"/>
  </mergeCells>
  <conditionalFormatting sqref="H4:H6">
    <cfRule type="cellIs" dxfId="48" priority="1" operator="lessThan">
      <formula>0</formula>
    </cfRule>
  </conditionalFormatting>
  <pageMargins left="0.70866141732283472" right="0.70866141732283472" top="0.74803149606299213" bottom="0.74803149606299213" header="0.31496062992125984" footer="0.31496062992125984"/>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BD30-1070-427E-87CA-98E4C7737805}">
  <dimension ref="A1:J573"/>
  <sheetViews>
    <sheetView workbookViewId="0">
      <pane ySplit="11" topLeftCell="A550" activePane="bottomLeft" state="frozen"/>
      <selection pane="bottomLeft" activeCell="H562" sqref="H562"/>
    </sheetView>
  </sheetViews>
  <sheetFormatPr defaultRowHeight="15" x14ac:dyDescent="0.25"/>
  <cols>
    <col min="1" max="1" width="44.42578125" bestFit="1" customWidth="1"/>
    <col min="2" max="2" width="19.140625" customWidth="1"/>
    <col min="3" max="3" width="12.5703125" customWidth="1"/>
    <col min="4" max="4" width="14.7109375" customWidth="1"/>
    <col min="5" max="5" width="15.28515625" customWidth="1"/>
    <col min="6" max="6" width="14.5703125" customWidth="1"/>
    <col min="7" max="7" width="12.42578125" customWidth="1"/>
  </cols>
  <sheetData>
    <row r="1" spans="1:10" ht="18.75" x14ac:dyDescent="0.3">
      <c r="A1" s="65" t="str">
        <f>+'Cash Hub'!A1</f>
        <v>OneSuper</v>
      </c>
    </row>
    <row r="2" spans="1:10" ht="18.75" x14ac:dyDescent="0.3">
      <c r="A2" s="100" t="str">
        <f>+'Cash Hub'!A2</f>
        <v>Portfolio Holdings Disclosure as at 30 June 2025</v>
      </c>
      <c r="B2" s="104"/>
      <c r="C2" s="104"/>
      <c r="D2" s="104"/>
    </row>
    <row r="4" spans="1:10" s="29" customFormat="1" ht="14.25" x14ac:dyDescent="0.2">
      <c r="A4" s="36" t="s">
        <v>899</v>
      </c>
      <c r="J4" s="28"/>
    </row>
    <row r="5" spans="1:10" s="29" customFormat="1" ht="12.75" x14ac:dyDescent="0.2">
      <c r="A5" s="35" t="s">
        <v>898</v>
      </c>
      <c r="J5" s="28"/>
    </row>
    <row r="6" spans="1:10" s="29" customFormat="1" ht="13.5" thickBot="1" x14ac:dyDescent="0.25">
      <c r="A6" s="35"/>
      <c r="J6" s="28"/>
    </row>
    <row r="7" spans="1:10" ht="15.75" thickBot="1" x14ac:dyDescent="0.3">
      <c r="A7" s="34" t="s">
        <v>897</v>
      </c>
      <c r="B7" s="75" t="s">
        <v>1122</v>
      </c>
      <c r="C7" s="34"/>
      <c r="D7" s="91" t="s">
        <v>896</v>
      </c>
      <c r="E7" s="91"/>
      <c r="F7" s="91"/>
      <c r="G7" s="30"/>
    </row>
    <row r="8" spans="1:10" ht="15.75" thickTop="1" x14ac:dyDescent="0.25"/>
    <row r="9" spans="1:10" x14ac:dyDescent="0.25">
      <c r="A9" s="31" t="s">
        <v>895</v>
      </c>
      <c r="B9" s="71" t="s">
        <v>894</v>
      </c>
      <c r="C9" s="32"/>
      <c r="D9" s="29"/>
      <c r="E9" s="29"/>
      <c r="F9" s="29"/>
      <c r="G9" s="29"/>
    </row>
    <row r="10" spans="1:10" ht="15.75" thickBot="1" x14ac:dyDescent="0.3">
      <c r="A10" s="31"/>
      <c r="B10" s="30"/>
      <c r="C10" s="30"/>
      <c r="D10" s="29"/>
      <c r="E10" s="29"/>
      <c r="F10" s="29"/>
      <c r="G10" s="28"/>
    </row>
    <row r="11" spans="1:10" ht="26.25" thickBot="1" x14ac:dyDescent="0.3">
      <c r="A11" s="27" t="s">
        <v>893</v>
      </c>
      <c r="B11" s="27" t="s">
        <v>892</v>
      </c>
      <c r="C11" s="27" t="s">
        <v>891</v>
      </c>
      <c r="D11" s="27" t="s">
        <v>890</v>
      </c>
      <c r="E11" s="27" t="s">
        <v>889</v>
      </c>
      <c r="F11" s="26" t="s">
        <v>888</v>
      </c>
    </row>
    <row r="12" spans="1:10" x14ac:dyDescent="0.25">
      <c r="A12" s="22" t="s">
        <v>498</v>
      </c>
      <c r="B12" s="21" t="s">
        <v>2</v>
      </c>
      <c r="C12" s="21" t="s">
        <v>497</v>
      </c>
      <c r="D12" s="20">
        <v>57125</v>
      </c>
      <c r="E12" s="19">
        <v>856.88</v>
      </c>
      <c r="F12" s="11">
        <f t="shared" ref="F12:F75" si="0">+E12/$E$572</f>
        <v>1.659456881842832E-6</v>
      </c>
    </row>
    <row r="13" spans="1:10" x14ac:dyDescent="0.25">
      <c r="A13" s="22" t="s">
        <v>932</v>
      </c>
      <c r="B13" s="21" t="s">
        <v>2</v>
      </c>
      <c r="C13" s="21" t="s">
        <v>955</v>
      </c>
      <c r="D13" s="20">
        <v>152729</v>
      </c>
      <c r="E13" s="19">
        <v>45055.06</v>
      </c>
      <c r="F13" s="11">
        <f t="shared" si="0"/>
        <v>8.7254842426992926E-5</v>
      </c>
    </row>
    <row r="14" spans="1:10" x14ac:dyDescent="0.25">
      <c r="A14" s="22" t="s">
        <v>549</v>
      </c>
      <c r="B14" s="21" t="s">
        <v>2</v>
      </c>
      <c r="C14" s="21">
        <v>360</v>
      </c>
      <c r="D14" s="20">
        <v>28289</v>
      </c>
      <c r="E14" s="19">
        <v>910340.02</v>
      </c>
      <c r="F14" s="11">
        <f t="shared" si="0"/>
        <v>1.7629889961324123E-3</v>
      </c>
    </row>
    <row r="15" spans="1:10" x14ac:dyDescent="0.25">
      <c r="A15" s="22" t="s">
        <v>975</v>
      </c>
      <c r="B15" s="21" t="s">
        <v>2</v>
      </c>
      <c r="C15" s="21" t="s">
        <v>974</v>
      </c>
      <c r="D15" s="20">
        <v>434</v>
      </c>
      <c r="E15" s="19">
        <v>232.19</v>
      </c>
      <c r="F15" s="11">
        <f t="shared" si="0"/>
        <v>4.4966540635221635E-7</v>
      </c>
    </row>
    <row r="16" spans="1:10" x14ac:dyDescent="0.25">
      <c r="A16" s="22" t="s">
        <v>1152</v>
      </c>
      <c r="B16" s="21" t="s">
        <v>2</v>
      </c>
      <c r="C16" s="21" t="s">
        <v>1151</v>
      </c>
      <c r="D16" s="20">
        <v>50500</v>
      </c>
      <c r="E16" s="19">
        <v>7070</v>
      </c>
      <c r="F16" s="11">
        <f t="shared" si="0"/>
        <v>1.3691952379129893E-5</v>
      </c>
    </row>
    <row r="17" spans="1:6" x14ac:dyDescent="0.25">
      <c r="A17" s="22" t="s">
        <v>1027</v>
      </c>
      <c r="B17" s="21" t="s">
        <v>2</v>
      </c>
      <c r="C17" s="21" t="s">
        <v>1015</v>
      </c>
      <c r="D17" s="20">
        <v>1800</v>
      </c>
      <c r="E17" s="19">
        <v>846</v>
      </c>
      <c r="F17" s="11">
        <f t="shared" si="0"/>
        <v>1.6383863808690084E-6</v>
      </c>
    </row>
    <row r="18" spans="1:6" x14ac:dyDescent="0.25">
      <c r="A18" s="22" t="s">
        <v>265</v>
      </c>
      <c r="B18" s="21" t="s">
        <v>2</v>
      </c>
      <c r="C18" s="21" t="s">
        <v>264</v>
      </c>
      <c r="D18" s="20">
        <v>264256</v>
      </c>
      <c r="E18" s="19">
        <v>2116690.56</v>
      </c>
      <c r="F18" s="11">
        <f t="shared" si="0"/>
        <v>4.099239936191483E-3</v>
      </c>
    </row>
    <row r="19" spans="1:6" x14ac:dyDescent="0.25">
      <c r="A19" s="22" t="s">
        <v>1040</v>
      </c>
      <c r="B19" s="21" t="s">
        <v>2</v>
      </c>
      <c r="C19" s="21" t="s">
        <v>1039</v>
      </c>
      <c r="D19" s="20">
        <v>97834</v>
      </c>
      <c r="E19" s="19">
        <v>83648.070000000007</v>
      </c>
      <c r="F19" s="11">
        <f t="shared" si="0"/>
        <v>1.6199510481557623E-4</v>
      </c>
    </row>
    <row r="20" spans="1:6" x14ac:dyDescent="0.25">
      <c r="A20" s="22" t="s">
        <v>200</v>
      </c>
      <c r="B20" s="21" t="s">
        <v>2</v>
      </c>
      <c r="C20" s="21" t="s">
        <v>199</v>
      </c>
      <c r="D20" s="20">
        <v>29286</v>
      </c>
      <c r="E20" s="19">
        <v>1471621.5</v>
      </c>
      <c r="F20" s="11">
        <f t="shared" si="0"/>
        <v>2.8499818243428151E-3</v>
      </c>
    </row>
    <row r="21" spans="1:6" x14ac:dyDescent="0.25">
      <c r="A21" s="22" t="s">
        <v>830</v>
      </c>
      <c r="B21" s="21" t="s">
        <v>2</v>
      </c>
      <c r="C21" s="21" t="s">
        <v>829</v>
      </c>
      <c r="D21" s="20">
        <v>69452</v>
      </c>
      <c r="E21" s="19">
        <v>95843.76</v>
      </c>
      <c r="F21" s="11">
        <f t="shared" si="0"/>
        <v>1.8561360647195959E-4</v>
      </c>
    </row>
    <row r="22" spans="1:6" x14ac:dyDescent="0.25">
      <c r="A22" s="22" t="s">
        <v>1154</v>
      </c>
      <c r="B22" s="21" t="s">
        <v>2</v>
      </c>
      <c r="C22" s="21" t="s">
        <v>1153</v>
      </c>
      <c r="D22" s="20">
        <v>3522</v>
      </c>
      <c r="E22" s="19">
        <v>158490</v>
      </c>
      <c r="F22" s="11">
        <f t="shared" si="0"/>
        <v>3.0693600177769399E-4</v>
      </c>
    </row>
    <row r="23" spans="1:6" x14ac:dyDescent="0.25">
      <c r="A23" s="22" t="s">
        <v>933</v>
      </c>
      <c r="B23" s="21" t="s">
        <v>2</v>
      </c>
      <c r="C23" s="21" t="s">
        <v>956</v>
      </c>
      <c r="D23" s="20">
        <v>73639</v>
      </c>
      <c r="E23" s="19">
        <v>287928.49</v>
      </c>
      <c r="F23" s="11">
        <f t="shared" si="0"/>
        <v>5.5761006699784688E-4</v>
      </c>
    </row>
    <row r="24" spans="1:6" x14ac:dyDescent="0.25">
      <c r="A24" s="22" t="s">
        <v>1042</v>
      </c>
      <c r="B24" s="21" t="s">
        <v>2</v>
      </c>
      <c r="C24" s="21" t="s">
        <v>1041</v>
      </c>
      <c r="D24" s="20">
        <v>45494</v>
      </c>
      <c r="E24" s="19">
        <v>50953.279999999999</v>
      </c>
      <c r="F24" s="11">
        <f t="shared" si="0"/>
        <v>9.8677494104734305E-5</v>
      </c>
    </row>
    <row r="25" spans="1:6" x14ac:dyDescent="0.25">
      <c r="A25" s="22" t="s">
        <v>159</v>
      </c>
      <c r="B25" s="21" t="s">
        <v>2</v>
      </c>
      <c r="C25" s="21" t="s">
        <v>158</v>
      </c>
      <c r="D25" s="20">
        <v>14104</v>
      </c>
      <c r="E25" s="19">
        <v>1262025.92</v>
      </c>
      <c r="F25" s="11">
        <f t="shared" si="0"/>
        <v>2.4440733801792914E-3</v>
      </c>
    </row>
    <row r="26" spans="1:6" x14ac:dyDescent="0.25">
      <c r="A26" s="22" t="s">
        <v>977</v>
      </c>
      <c r="B26" s="21" t="s">
        <v>2</v>
      </c>
      <c r="C26" s="21" t="s">
        <v>976</v>
      </c>
      <c r="D26" s="20">
        <v>28441</v>
      </c>
      <c r="E26" s="19">
        <v>79065.98</v>
      </c>
      <c r="F26" s="11">
        <f t="shared" si="0"/>
        <v>1.5312130593624277E-4</v>
      </c>
    </row>
    <row r="27" spans="1:6" x14ac:dyDescent="0.25">
      <c r="A27" s="22" t="s">
        <v>885</v>
      </c>
      <c r="B27" s="21" t="s">
        <v>2</v>
      </c>
      <c r="C27" s="21" t="s">
        <v>884</v>
      </c>
      <c r="D27" s="20">
        <v>10700</v>
      </c>
      <c r="E27" s="19">
        <v>171.2</v>
      </c>
      <c r="F27" s="11">
        <f t="shared" si="0"/>
        <v>3.3155053002928393E-7</v>
      </c>
    </row>
    <row r="28" spans="1:6" x14ac:dyDescent="0.25">
      <c r="A28" s="22" t="s">
        <v>840</v>
      </c>
      <c r="B28" s="21" t="s">
        <v>2</v>
      </c>
      <c r="C28" s="21" t="s">
        <v>839</v>
      </c>
      <c r="D28" s="20">
        <v>60618</v>
      </c>
      <c r="E28" s="19">
        <v>453422.64</v>
      </c>
      <c r="F28" s="11">
        <f t="shared" si="0"/>
        <v>8.7811049427147909E-4</v>
      </c>
    </row>
    <row r="29" spans="1:6" x14ac:dyDescent="0.25">
      <c r="A29" s="22" t="s">
        <v>881</v>
      </c>
      <c r="B29" s="21" t="s">
        <v>2</v>
      </c>
      <c r="C29" s="21" t="s">
        <v>880</v>
      </c>
      <c r="D29" s="20">
        <v>96685</v>
      </c>
      <c r="E29" s="19">
        <v>202071.65</v>
      </c>
      <c r="F29" s="11">
        <f t="shared" si="0"/>
        <v>3.9133739872308386E-4</v>
      </c>
    </row>
    <row r="30" spans="1:6" x14ac:dyDescent="0.25">
      <c r="A30" s="22" t="s">
        <v>1028</v>
      </c>
      <c r="B30" s="21" t="s">
        <v>2</v>
      </c>
      <c r="C30" s="21" t="s">
        <v>1016</v>
      </c>
      <c r="D30" s="20">
        <v>37485</v>
      </c>
      <c r="E30" s="19">
        <v>212914.8</v>
      </c>
      <c r="F30" s="11">
        <f t="shared" si="0"/>
        <v>4.1233653499462024E-4</v>
      </c>
    </row>
    <row r="31" spans="1:6" x14ac:dyDescent="0.25">
      <c r="A31" s="22" t="s">
        <v>828</v>
      </c>
      <c r="B31" s="21" t="s">
        <v>2</v>
      </c>
      <c r="C31" s="21" t="s">
        <v>827</v>
      </c>
      <c r="D31" s="20">
        <v>36919</v>
      </c>
      <c r="E31" s="19">
        <v>235912.41</v>
      </c>
      <c r="F31" s="11">
        <f t="shared" si="0"/>
        <v>4.568743257943093E-4</v>
      </c>
    </row>
    <row r="32" spans="1:6" x14ac:dyDescent="0.25">
      <c r="A32" s="22" t="s">
        <v>1156</v>
      </c>
      <c r="B32" s="21" t="s">
        <v>2</v>
      </c>
      <c r="C32" s="21" t="s">
        <v>1155</v>
      </c>
      <c r="D32" s="20">
        <v>3067441</v>
      </c>
      <c r="E32" s="19">
        <v>644162.61</v>
      </c>
      <c r="F32" s="11">
        <f t="shared" si="0"/>
        <v>1.2475026563700171E-3</v>
      </c>
    </row>
    <row r="33" spans="1:6" x14ac:dyDescent="0.25">
      <c r="A33" s="22" t="s">
        <v>826</v>
      </c>
      <c r="B33" s="21" t="s">
        <v>2</v>
      </c>
      <c r="C33" s="21" t="s">
        <v>825</v>
      </c>
      <c r="D33" s="20">
        <v>71762</v>
      </c>
      <c r="E33" s="19">
        <v>164334.98000000001</v>
      </c>
      <c r="F33" s="11">
        <f t="shared" si="0"/>
        <v>3.1825554743780248E-4</v>
      </c>
    </row>
    <row r="34" spans="1:6" x14ac:dyDescent="0.25">
      <c r="A34" s="22" t="s">
        <v>824</v>
      </c>
      <c r="B34" s="21" t="s">
        <v>2</v>
      </c>
      <c r="C34" s="21" t="s">
        <v>823</v>
      </c>
      <c r="D34" s="20">
        <v>725540</v>
      </c>
      <c r="E34" s="19">
        <v>5332719</v>
      </c>
      <c r="F34" s="11">
        <f t="shared" si="0"/>
        <v>1.032748721347683E-2</v>
      </c>
    </row>
    <row r="35" spans="1:6" x14ac:dyDescent="0.25">
      <c r="A35" s="22" t="s">
        <v>877</v>
      </c>
      <c r="B35" s="21" t="s">
        <v>2</v>
      </c>
      <c r="C35" s="21" t="s">
        <v>876</v>
      </c>
      <c r="D35" s="20">
        <v>5745</v>
      </c>
      <c r="E35" s="19">
        <v>5199.2299999999996</v>
      </c>
      <c r="F35" s="11">
        <f t="shared" si="0"/>
        <v>1.006896882151959E-5</v>
      </c>
    </row>
    <row r="36" spans="1:6" x14ac:dyDescent="0.25">
      <c r="A36" s="22" t="s">
        <v>879</v>
      </c>
      <c r="B36" s="21" t="s">
        <v>2</v>
      </c>
      <c r="C36" s="21" t="s">
        <v>878</v>
      </c>
      <c r="D36" s="20">
        <v>167176</v>
      </c>
      <c r="E36" s="19">
        <v>1626622.48</v>
      </c>
      <c r="F36" s="11">
        <f t="shared" si="0"/>
        <v>3.1501608960370813E-3</v>
      </c>
    </row>
    <row r="37" spans="1:6" x14ac:dyDescent="0.25">
      <c r="A37" s="22" t="s">
        <v>979</v>
      </c>
      <c r="B37" s="21" t="s">
        <v>2</v>
      </c>
      <c r="C37" s="21" t="s">
        <v>978</v>
      </c>
      <c r="D37" s="20">
        <v>2126157</v>
      </c>
      <c r="E37" s="19">
        <v>36144.67</v>
      </c>
      <c r="F37" s="11">
        <f t="shared" si="0"/>
        <v>6.999874121631752E-5</v>
      </c>
    </row>
    <row r="38" spans="1:6" x14ac:dyDescent="0.25">
      <c r="A38" s="22" t="s">
        <v>842</v>
      </c>
      <c r="B38" s="21" t="s">
        <v>2</v>
      </c>
      <c r="C38" s="21" t="s">
        <v>841</v>
      </c>
      <c r="D38" s="20">
        <v>25318</v>
      </c>
      <c r="E38" s="19">
        <v>179757.8</v>
      </c>
      <c r="F38" s="11">
        <f t="shared" si="0"/>
        <v>3.4812379595150711E-4</v>
      </c>
    </row>
    <row r="39" spans="1:6" x14ac:dyDescent="0.25">
      <c r="A39" s="22" t="s">
        <v>875</v>
      </c>
      <c r="B39" s="21" t="s">
        <v>2</v>
      </c>
      <c r="C39" s="21" t="s">
        <v>874</v>
      </c>
      <c r="D39" s="20">
        <v>9435</v>
      </c>
      <c r="E39" s="19">
        <v>66.05</v>
      </c>
      <c r="F39" s="11">
        <f t="shared" si="0"/>
        <v>1.2791420857730259E-7</v>
      </c>
    </row>
    <row r="40" spans="1:6" x14ac:dyDescent="0.25">
      <c r="A40" s="22" t="s">
        <v>861</v>
      </c>
      <c r="B40" s="21" t="s">
        <v>2</v>
      </c>
      <c r="C40" s="21" t="s">
        <v>860</v>
      </c>
      <c r="D40" s="20">
        <v>24070</v>
      </c>
      <c r="E40" s="19">
        <v>619561.80000000005</v>
      </c>
      <c r="F40" s="11">
        <f t="shared" si="0"/>
        <v>1.1998600652797736E-3</v>
      </c>
    </row>
    <row r="41" spans="1:6" x14ac:dyDescent="0.25">
      <c r="A41" s="22" t="s">
        <v>873</v>
      </c>
      <c r="B41" s="21" t="s">
        <v>2</v>
      </c>
      <c r="C41" s="21" t="s">
        <v>872</v>
      </c>
      <c r="D41" s="20">
        <v>26533</v>
      </c>
      <c r="E41" s="19">
        <v>18971.099999999999</v>
      </c>
      <c r="F41" s="11">
        <f t="shared" si="0"/>
        <v>3.6739943108870027E-5</v>
      </c>
    </row>
    <row r="42" spans="1:6" x14ac:dyDescent="0.25">
      <c r="A42" s="22" t="s">
        <v>847</v>
      </c>
      <c r="B42" s="21" t="s">
        <v>2</v>
      </c>
      <c r="C42" s="21" t="s">
        <v>846</v>
      </c>
      <c r="D42" s="20">
        <v>24927</v>
      </c>
      <c r="E42" s="19">
        <v>1624492.59</v>
      </c>
      <c r="F42" s="11">
        <f t="shared" si="0"/>
        <v>3.1460360937099552E-3</v>
      </c>
    </row>
    <row r="43" spans="1:6" x14ac:dyDescent="0.25">
      <c r="A43" s="22" t="s">
        <v>871</v>
      </c>
      <c r="B43" s="21" t="s">
        <v>2</v>
      </c>
      <c r="C43" s="21" t="s">
        <v>870</v>
      </c>
      <c r="D43" s="20">
        <v>2130</v>
      </c>
      <c r="E43" s="19">
        <v>36423</v>
      </c>
      <c r="F43" s="11">
        <f t="shared" si="0"/>
        <v>7.0537762589115708E-5</v>
      </c>
    </row>
    <row r="44" spans="1:6" x14ac:dyDescent="0.25">
      <c r="A44" s="22" t="s">
        <v>844</v>
      </c>
      <c r="B44" s="21" t="s">
        <v>2</v>
      </c>
      <c r="C44" s="21" t="s">
        <v>843</v>
      </c>
      <c r="D44" s="20">
        <v>44343</v>
      </c>
      <c r="E44" s="19">
        <v>225705.87</v>
      </c>
      <c r="F44" s="11">
        <f t="shared" si="0"/>
        <v>4.371080655912422E-4</v>
      </c>
    </row>
    <row r="45" spans="1:6" x14ac:dyDescent="0.25">
      <c r="A45" s="22" t="s">
        <v>869</v>
      </c>
      <c r="B45" s="21" t="s">
        <v>2</v>
      </c>
      <c r="C45" s="21" t="s">
        <v>868</v>
      </c>
      <c r="D45" s="20">
        <v>38447</v>
      </c>
      <c r="E45" s="19">
        <v>4036.94</v>
      </c>
      <c r="F45" s="11">
        <f t="shared" si="0"/>
        <v>7.8180467096753363E-6</v>
      </c>
    </row>
    <row r="46" spans="1:6" x14ac:dyDescent="0.25">
      <c r="A46" s="22" t="s">
        <v>865</v>
      </c>
      <c r="B46" s="21" t="s">
        <v>2</v>
      </c>
      <c r="C46" s="21" t="s">
        <v>864</v>
      </c>
      <c r="D46" s="20">
        <v>35440</v>
      </c>
      <c r="E46" s="19">
        <v>503248</v>
      </c>
      <c r="F46" s="11">
        <f t="shared" si="0"/>
        <v>9.746036281318755E-4</v>
      </c>
    </row>
    <row r="47" spans="1:6" x14ac:dyDescent="0.25">
      <c r="A47" s="22" t="s">
        <v>867</v>
      </c>
      <c r="B47" s="21" t="s">
        <v>2</v>
      </c>
      <c r="C47" s="21" t="s">
        <v>866</v>
      </c>
      <c r="D47" s="20">
        <v>68073</v>
      </c>
      <c r="E47" s="19">
        <v>73178.48</v>
      </c>
      <c r="F47" s="11">
        <f t="shared" si="0"/>
        <v>1.4171941489916678E-4</v>
      </c>
    </row>
    <row r="48" spans="1:6" x14ac:dyDescent="0.25">
      <c r="A48" s="22" t="s">
        <v>838</v>
      </c>
      <c r="B48" s="21" t="s">
        <v>2</v>
      </c>
      <c r="C48" s="21" t="s">
        <v>837</v>
      </c>
      <c r="D48" s="20">
        <v>939186</v>
      </c>
      <c r="E48" s="19">
        <v>178445.34</v>
      </c>
      <c r="F48" s="11">
        <f t="shared" si="0"/>
        <v>3.4558205057392399E-4</v>
      </c>
    </row>
    <row r="49" spans="1:6" x14ac:dyDescent="0.25">
      <c r="A49" s="22" t="s">
        <v>863</v>
      </c>
      <c r="B49" s="21" t="s">
        <v>2</v>
      </c>
      <c r="C49" s="21" t="s">
        <v>862</v>
      </c>
      <c r="D49" s="20">
        <v>699516</v>
      </c>
      <c r="E49" s="19">
        <v>881390.16</v>
      </c>
      <c r="F49" s="11">
        <f t="shared" si="0"/>
        <v>1.706923917702076E-3</v>
      </c>
    </row>
    <row r="50" spans="1:6" x14ac:dyDescent="0.25">
      <c r="A50" s="22" t="s">
        <v>859</v>
      </c>
      <c r="B50" s="21" t="s">
        <v>2</v>
      </c>
      <c r="C50" s="21" t="s">
        <v>858</v>
      </c>
      <c r="D50" s="20">
        <v>14300</v>
      </c>
      <c r="E50" s="19">
        <v>433147</v>
      </c>
      <c r="F50" s="11">
        <f t="shared" si="0"/>
        <v>8.3884414387029355E-4</v>
      </c>
    </row>
    <row r="51" spans="1:6" x14ac:dyDescent="0.25">
      <c r="A51" s="22" t="s">
        <v>832</v>
      </c>
      <c r="B51" s="21" t="s">
        <v>2</v>
      </c>
      <c r="C51" s="21" t="s">
        <v>831</v>
      </c>
      <c r="D51" s="20">
        <v>251893</v>
      </c>
      <c r="E51" s="19">
        <v>7345199.8799999999</v>
      </c>
      <c r="F51" s="11">
        <f t="shared" si="0"/>
        <v>1.4224911877249023E-2</v>
      </c>
    </row>
    <row r="52" spans="1:6" x14ac:dyDescent="0.25">
      <c r="A52" s="22" t="s">
        <v>1158</v>
      </c>
      <c r="B52" s="21" t="s">
        <v>2</v>
      </c>
      <c r="C52" s="21" t="s">
        <v>1157</v>
      </c>
      <c r="D52" s="20">
        <v>6563</v>
      </c>
      <c r="E52" s="19">
        <v>52569.63</v>
      </c>
      <c r="F52" s="11">
        <f t="shared" si="0"/>
        <v>1.018077610393887E-4</v>
      </c>
    </row>
    <row r="53" spans="1:6" x14ac:dyDescent="0.25">
      <c r="A53" s="22" t="s">
        <v>857</v>
      </c>
      <c r="B53" s="21" t="s">
        <v>2</v>
      </c>
      <c r="C53" s="21" t="s">
        <v>856</v>
      </c>
      <c r="D53" s="20">
        <v>107734</v>
      </c>
      <c r="E53" s="19">
        <v>880186.78</v>
      </c>
      <c r="F53" s="11">
        <f t="shared" si="0"/>
        <v>1.7045934195897708E-3</v>
      </c>
    </row>
    <row r="54" spans="1:6" x14ac:dyDescent="0.25">
      <c r="A54" s="22" t="s">
        <v>675</v>
      </c>
      <c r="B54" s="21" t="s">
        <v>2</v>
      </c>
      <c r="C54" s="21" t="s">
        <v>674</v>
      </c>
      <c r="D54" s="20">
        <v>30929</v>
      </c>
      <c r="E54" s="19">
        <v>539711.05000000005</v>
      </c>
      <c r="F54" s="11">
        <f t="shared" si="0"/>
        <v>1.0452189526294474E-3</v>
      </c>
    </row>
    <row r="55" spans="1:6" x14ac:dyDescent="0.25">
      <c r="A55" s="22" t="s">
        <v>855</v>
      </c>
      <c r="B55" s="21" t="s">
        <v>2</v>
      </c>
      <c r="C55" s="21" t="s">
        <v>854</v>
      </c>
      <c r="D55" s="20">
        <v>254232</v>
      </c>
      <c r="E55" s="19">
        <v>284739.84000000003</v>
      </c>
      <c r="F55" s="11">
        <f t="shared" si="0"/>
        <v>5.5143484154470518E-4</v>
      </c>
    </row>
    <row r="56" spans="1:6" x14ac:dyDescent="0.25">
      <c r="A56" s="22" t="s">
        <v>853</v>
      </c>
      <c r="B56" s="21" t="s">
        <v>2</v>
      </c>
      <c r="C56" s="21" t="s">
        <v>852</v>
      </c>
      <c r="D56" s="20">
        <v>4650</v>
      </c>
      <c r="E56" s="19">
        <v>152055</v>
      </c>
      <c r="F56" s="11">
        <f t="shared" si="0"/>
        <v>2.9447380749767974E-4</v>
      </c>
    </row>
    <row r="57" spans="1:6" x14ac:dyDescent="0.25">
      <c r="A57" s="22" t="s">
        <v>851</v>
      </c>
      <c r="B57" s="21" t="s">
        <v>2</v>
      </c>
      <c r="C57" s="21" t="s">
        <v>850</v>
      </c>
      <c r="D57" s="20">
        <v>29778</v>
      </c>
      <c r="E57" s="19">
        <v>110476.38</v>
      </c>
      <c r="F57" s="11">
        <f t="shared" si="0"/>
        <v>2.1395153238736324E-4</v>
      </c>
    </row>
    <row r="58" spans="1:6" x14ac:dyDescent="0.25">
      <c r="A58" s="22" t="s">
        <v>849</v>
      </c>
      <c r="B58" s="21" t="s">
        <v>2</v>
      </c>
      <c r="C58" s="21" t="s">
        <v>848</v>
      </c>
      <c r="D58" s="20">
        <v>398839</v>
      </c>
      <c r="E58" s="19">
        <v>3649376.85</v>
      </c>
      <c r="F58" s="11">
        <f t="shared" si="0"/>
        <v>7.0674814771851564E-3</v>
      </c>
    </row>
    <row r="59" spans="1:6" x14ac:dyDescent="0.25">
      <c r="A59" s="22" t="s">
        <v>981</v>
      </c>
      <c r="B59" s="21" t="s">
        <v>2</v>
      </c>
      <c r="C59" s="21" t="s">
        <v>980</v>
      </c>
      <c r="D59" s="20">
        <v>5484057</v>
      </c>
      <c r="E59" s="19">
        <v>959709.98</v>
      </c>
      <c r="F59" s="11">
        <f t="shared" si="0"/>
        <v>1.8586001900899153E-3</v>
      </c>
    </row>
    <row r="60" spans="1:6" x14ac:dyDescent="0.25">
      <c r="A60" s="22" t="s">
        <v>834</v>
      </c>
      <c r="B60" s="21" t="s">
        <v>2</v>
      </c>
      <c r="C60" s="21" t="s">
        <v>833</v>
      </c>
      <c r="D60" s="20">
        <v>92612</v>
      </c>
      <c r="E60" s="19">
        <v>581603.36</v>
      </c>
      <c r="F60" s="11">
        <f t="shared" si="0"/>
        <v>1.1263487282407269E-3</v>
      </c>
    </row>
    <row r="61" spans="1:6" x14ac:dyDescent="0.25">
      <c r="A61" s="22" t="s">
        <v>204</v>
      </c>
      <c r="B61" s="21" t="s">
        <v>2</v>
      </c>
      <c r="C61" s="21" t="s">
        <v>203</v>
      </c>
      <c r="D61" s="20">
        <v>98961</v>
      </c>
      <c r="E61" s="19">
        <v>1174667.07</v>
      </c>
      <c r="F61" s="11">
        <f t="shared" si="0"/>
        <v>2.2748918788927921E-3</v>
      </c>
    </row>
    <row r="62" spans="1:6" x14ac:dyDescent="0.25">
      <c r="A62" s="22" t="s">
        <v>1044</v>
      </c>
      <c r="B62" s="21" t="s">
        <v>2</v>
      </c>
      <c r="C62" s="21" t="s">
        <v>1043</v>
      </c>
      <c r="D62" s="20">
        <v>32040</v>
      </c>
      <c r="E62" s="19">
        <v>49181.4</v>
      </c>
      <c r="F62" s="11">
        <f t="shared" si="0"/>
        <v>9.5246023584008338E-5</v>
      </c>
    </row>
    <row r="63" spans="1:6" x14ac:dyDescent="0.25">
      <c r="A63" s="22" t="s">
        <v>822</v>
      </c>
      <c r="B63" s="21" t="s">
        <v>2</v>
      </c>
      <c r="C63" s="21" t="s">
        <v>821</v>
      </c>
      <c r="D63" s="20">
        <v>54476</v>
      </c>
      <c r="E63" s="19">
        <v>27510.38</v>
      </c>
      <c r="F63" s="11">
        <f t="shared" si="0"/>
        <v>5.3277342700391433E-5</v>
      </c>
    </row>
    <row r="64" spans="1:6" x14ac:dyDescent="0.25">
      <c r="A64" s="22" t="s">
        <v>845</v>
      </c>
      <c r="B64" s="21" t="s">
        <v>2</v>
      </c>
      <c r="C64" s="21" t="s">
        <v>2</v>
      </c>
      <c r="D64" s="20">
        <v>15087</v>
      </c>
      <c r="E64" s="19">
        <v>1052469.1200000001</v>
      </c>
      <c r="F64" s="11">
        <f t="shared" si="0"/>
        <v>2.0382400384080261E-3</v>
      </c>
    </row>
    <row r="65" spans="1:6" x14ac:dyDescent="0.25">
      <c r="A65" s="22" t="s">
        <v>169</v>
      </c>
      <c r="B65" s="21" t="s">
        <v>2</v>
      </c>
      <c r="C65" s="21" t="s">
        <v>168</v>
      </c>
      <c r="D65" s="20">
        <v>26852</v>
      </c>
      <c r="E65" s="19">
        <v>849865.8</v>
      </c>
      <c r="F65" s="11">
        <f t="shared" si="0"/>
        <v>1.6458729932462702E-3</v>
      </c>
    </row>
    <row r="66" spans="1:6" x14ac:dyDescent="0.25">
      <c r="A66" s="22" t="s">
        <v>1046</v>
      </c>
      <c r="B66" s="21" t="s">
        <v>2</v>
      </c>
      <c r="C66" s="21" t="s">
        <v>1045</v>
      </c>
      <c r="D66" s="20">
        <v>43750</v>
      </c>
      <c r="E66" s="19">
        <v>8750</v>
      </c>
      <c r="F66" s="11">
        <f t="shared" si="0"/>
        <v>1.6945485617735014E-5</v>
      </c>
    </row>
    <row r="67" spans="1:6" x14ac:dyDescent="0.25">
      <c r="A67" s="22" t="s">
        <v>983</v>
      </c>
      <c r="B67" s="21" t="s">
        <v>2</v>
      </c>
      <c r="C67" s="21" t="s">
        <v>982</v>
      </c>
      <c r="D67" s="20">
        <v>741</v>
      </c>
      <c r="E67" s="19">
        <v>26290.68</v>
      </c>
      <c r="F67" s="11">
        <f t="shared" si="0"/>
        <v>5.0915238836625556E-5</v>
      </c>
    </row>
    <row r="68" spans="1:6" x14ac:dyDescent="0.25">
      <c r="A68" s="22" t="s">
        <v>125</v>
      </c>
      <c r="B68" s="21" t="s">
        <v>2</v>
      </c>
      <c r="C68" s="21" t="s">
        <v>124</v>
      </c>
      <c r="D68" s="20">
        <v>2710</v>
      </c>
      <c r="E68" s="19">
        <v>102167</v>
      </c>
      <c r="F68" s="11">
        <f t="shared" si="0"/>
        <v>1.9785936332652952E-4</v>
      </c>
    </row>
    <row r="69" spans="1:6" x14ac:dyDescent="0.25">
      <c r="A69" s="22" t="s">
        <v>792</v>
      </c>
      <c r="B69" s="21" t="s">
        <v>2</v>
      </c>
      <c r="C69" s="21" t="s">
        <v>791</v>
      </c>
      <c r="D69" s="20">
        <v>4085</v>
      </c>
      <c r="E69" s="19">
        <v>72263.649999999994</v>
      </c>
      <c r="F69" s="11">
        <f t="shared" si="0"/>
        <v>1.3994773048686134E-4</v>
      </c>
    </row>
    <row r="70" spans="1:6" x14ac:dyDescent="0.25">
      <c r="A70" s="22" t="s">
        <v>820</v>
      </c>
      <c r="B70" s="21" t="s">
        <v>2</v>
      </c>
      <c r="C70" s="21" t="s">
        <v>819</v>
      </c>
      <c r="D70" s="20">
        <v>34978</v>
      </c>
      <c r="E70" s="19">
        <v>59987.27</v>
      </c>
      <c r="F70" s="11">
        <f t="shared" si="0"/>
        <v>1.1617296240367853E-4</v>
      </c>
    </row>
    <row r="71" spans="1:6" x14ac:dyDescent="0.25">
      <c r="A71" s="22" t="s">
        <v>934</v>
      </c>
      <c r="B71" s="21" t="s">
        <v>2</v>
      </c>
      <c r="C71" s="21" t="s">
        <v>957</v>
      </c>
      <c r="D71" s="20">
        <v>182489</v>
      </c>
      <c r="E71" s="19">
        <v>142341.42000000001</v>
      </c>
      <c r="F71" s="11">
        <f t="shared" si="0"/>
        <v>2.7566222690491194E-4</v>
      </c>
    </row>
    <row r="72" spans="1:6" x14ac:dyDescent="0.25">
      <c r="A72" s="22" t="s">
        <v>887</v>
      </c>
      <c r="B72" s="21" t="s">
        <v>2</v>
      </c>
      <c r="C72" s="21" t="s">
        <v>886</v>
      </c>
      <c r="D72" s="20">
        <v>288371</v>
      </c>
      <c r="E72" s="19">
        <v>402277.55</v>
      </c>
      <c r="F72" s="11">
        <f t="shared" si="0"/>
        <v>7.7906153575573464E-4</v>
      </c>
    </row>
    <row r="73" spans="1:6" x14ac:dyDescent="0.25">
      <c r="A73" s="22" t="s">
        <v>836</v>
      </c>
      <c r="B73" s="21" t="s">
        <v>2</v>
      </c>
      <c r="C73" s="21" t="s">
        <v>835</v>
      </c>
      <c r="D73" s="20">
        <v>161089</v>
      </c>
      <c r="E73" s="19">
        <v>488099.67</v>
      </c>
      <c r="F73" s="11">
        <f t="shared" si="0"/>
        <v>9.4526696434356653E-4</v>
      </c>
    </row>
    <row r="74" spans="1:6" x14ac:dyDescent="0.25">
      <c r="A74" s="22" t="s">
        <v>814</v>
      </c>
      <c r="B74" s="21" t="s">
        <v>2</v>
      </c>
      <c r="C74" s="21" t="s">
        <v>813</v>
      </c>
      <c r="D74" s="20">
        <v>20377</v>
      </c>
      <c r="E74" s="19">
        <v>101885</v>
      </c>
      <c r="F74" s="11">
        <f t="shared" si="0"/>
        <v>1.9731323453290651E-4</v>
      </c>
    </row>
    <row r="75" spans="1:6" x14ac:dyDescent="0.25">
      <c r="A75" s="22" t="s">
        <v>818</v>
      </c>
      <c r="B75" s="21" t="s">
        <v>2</v>
      </c>
      <c r="C75" s="21" t="s">
        <v>817</v>
      </c>
      <c r="D75" s="20">
        <v>13054</v>
      </c>
      <c r="E75" s="19">
        <v>24019.360000000001</v>
      </c>
      <c r="F75" s="11">
        <f t="shared" si="0"/>
        <v>4.6516539363108538E-5</v>
      </c>
    </row>
    <row r="76" spans="1:6" x14ac:dyDescent="0.25">
      <c r="A76" s="22" t="s">
        <v>1029</v>
      </c>
      <c r="B76" s="21" t="s">
        <v>2</v>
      </c>
      <c r="C76" s="21" t="s">
        <v>1017</v>
      </c>
      <c r="D76" s="20">
        <v>711</v>
      </c>
      <c r="E76" s="19">
        <v>68.260000000000005</v>
      </c>
      <c r="F76" s="11">
        <f t="shared" ref="F76:F139" si="1">+E76/$E$572</f>
        <v>1.3219415408761055E-7</v>
      </c>
    </row>
    <row r="77" spans="1:6" x14ac:dyDescent="0.25">
      <c r="A77" s="22" t="s">
        <v>812</v>
      </c>
      <c r="B77" s="21" t="s">
        <v>2</v>
      </c>
      <c r="C77" s="21" t="s">
        <v>811</v>
      </c>
      <c r="D77" s="20">
        <v>3438</v>
      </c>
      <c r="E77" s="19">
        <v>1168.92</v>
      </c>
      <c r="F77" s="11">
        <f t="shared" si="1"/>
        <v>2.2637619483751791E-6</v>
      </c>
    </row>
    <row r="78" spans="1:6" x14ac:dyDescent="0.25">
      <c r="A78" s="22" t="s">
        <v>800</v>
      </c>
      <c r="B78" s="21" t="s">
        <v>2</v>
      </c>
      <c r="C78" s="21" t="s">
        <v>799</v>
      </c>
      <c r="D78" s="20">
        <v>124169</v>
      </c>
      <c r="E78" s="19">
        <v>928784.12</v>
      </c>
      <c r="F78" s="11">
        <f t="shared" si="1"/>
        <v>1.7987083368503627E-3</v>
      </c>
    </row>
    <row r="79" spans="1:6" x14ac:dyDescent="0.25">
      <c r="A79" s="22" t="s">
        <v>804</v>
      </c>
      <c r="B79" s="21" t="s">
        <v>2</v>
      </c>
      <c r="C79" s="21" t="s">
        <v>803</v>
      </c>
      <c r="D79" s="20">
        <v>85877</v>
      </c>
      <c r="E79" s="19">
        <v>1085485.28</v>
      </c>
      <c r="F79" s="11">
        <f t="shared" si="1"/>
        <v>2.1021800229146363E-3</v>
      </c>
    </row>
    <row r="80" spans="1:6" x14ac:dyDescent="0.25">
      <c r="A80" s="22" t="s">
        <v>786</v>
      </c>
      <c r="B80" s="21" t="s">
        <v>2</v>
      </c>
      <c r="C80" s="21" t="s">
        <v>785</v>
      </c>
      <c r="D80" s="20">
        <v>743849</v>
      </c>
      <c r="E80" s="19">
        <v>73641.05</v>
      </c>
      <c r="F80" s="11">
        <f t="shared" si="1"/>
        <v>1.4261524041713202E-4</v>
      </c>
    </row>
    <row r="81" spans="1:6" x14ac:dyDescent="0.25">
      <c r="A81" s="22" t="s">
        <v>808</v>
      </c>
      <c r="B81" s="21" t="s">
        <v>2</v>
      </c>
      <c r="C81" s="21" t="s">
        <v>807</v>
      </c>
      <c r="D81" s="20">
        <v>38422</v>
      </c>
      <c r="E81" s="19">
        <v>209784.12</v>
      </c>
      <c r="F81" s="11">
        <f t="shared" si="1"/>
        <v>4.0627357580447958E-4</v>
      </c>
    </row>
    <row r="82" spans="1:6" x14ac:dyDescent="0.25">
      <c r="A82" s="22" t="s">
        <v>806</v>
      </c>
      <c r="B82" s="21" t="s">
        <v>2</v>
      </c>
      <c r="C82" s="21" t="s">
        <v>805</v>
      </c>
      <c r="D82" s="20">
        <v>1548581</v>
      </c>
      <c r="E82" s="19">
        <v>1393722.9</v>
      </c>
      <c r="F82" s="11">
        <f t="shared" si="1"/>
        <v>2.6991212979494785E-3</v>
      </c>
    </row>
    <row r="83" spans="1:6" x14ac:dyDescent="0.25">
      <c r="A83" s="22" t="s">
        <v>784</v>
      </c>
      <c r="B83" s="21" t="s">
        <v>2</v>
      </c>
      <c r="C83" s="21" t="s">
        <v>783</v>
      </c>
      <c r="D83" s="20">
        <v>259751</v>
      </c>
      <c r="E83" s="19">
        <v>9545849.25</v>
      </c>
      <c r="F83" s="11">
        <f t="shared" si="1"/>
        <v>1.8486748705707611E-2</v>
      </c>
    </row>
    <row r="84" spans="1:6" x14ac:dyDescent="0.25">
      <c r="A84" s="22" t="s">
        <v>782</v>
      </c>
      <c r="B84" s="21" t="s">
        <v>2</v>
      </c>
      <c r="C84" s="21" t="s">
        <v>781</v>
      </c>
      <c r="D84" s="20">
        <v>182008</v>
      </c>
      <c r="E84" s="19">
        <v>319424.03999999998</v>
      </c>
      <c r="F84" s="11">
        <f t="shared" si="1"/>
        <v>6.1860519723186446E-4</v>
      </c>
    </row>
    <row r="85" spans="1:6" x14ac:dyDescent="0.25">
      <c r="A85" s="22" t="s">
        <v>770</v>
      </c>
      <c r="B85" s="21" t="s">
        <v>2</v>
      </c>
      <c r="C85" s="21" t="s">
        <v>769</v>
      </c>
      <c r="D85" s="20">
        <v>19440</v>
      </c>
      <c r="E85" s="19">
        <v>668736</v>
      </c>
      <c r="F85" s="11">
        <f t="shared" si="1"/>
        <v>1.2950921451499022E-3</v>
      </c>
    </row>
    <row r="86" spans="1:6" x14ac:dyDescent="0.25">
      <c r="A86" s="22" t="s">
        <v>1160</v>
      </c>
      <c r="B86" s="21" t="s">
        <v>2</v>
      </c>
      <c r="C86" s="21" t="s">
        <v>1159</v>
      </c>
      <c r="D86" s="20">
        <v>169433</v>
      </c>
      <c r="E86" s="19">
        <v>564211.89</v>
      </c>
      <c r="F86" s="11">
        <f t="shared" si="1"/>
        <v>1.0926679391257247E-3</v>
      </c>
    </row>
    <row r="87" spans="1:6" x14ac:dyDescent="0.25">
      <c r="A87" s="22" t="s">
        <v>191</v>
      </c>
      <c r="B87" s="21" t="s">
        <v>2</v>
      </c>
      <c r="C87" s="21" t="s">
        <v>190</v>
      </c>
      <c r="D87" s="20">
        <v>19152</v>
      </c>
      <c r="E87" s="19">
        <v>189796.32</v>
      </c>
      <c r="F87" s="11">
        <f t="shared" si="1"/>
        <v>3.6756466409817518E-4</v>
      </c>
    </row>
    <row r="88" spans="1:6" x14ac:dyDescent="0.25">
      <c r="A88" s="22" t="s">
        <v>985</v>
      </c>
      <c r="B88" s="21" t="s">
        <v>2</v>
      </c>
      <c r="C88" s="21" t="s">
        <v>984</v>
      </c>
      <c r="D88" s="20">
        <v>383986</v>
      </c>
      <c r="E88" s="19">
        <v>1793214.62</v>
      </c>
      <c r="F88" s="11">
        <f t="shared" si="1"/>
        <v>3.4727877203111043E-3</v>
      </c>
    </row>
    <row r="89" spans="1:6" x14ac:dyDescent="0.25">
      <c r="A89" s="22" t="s">
        <v>316</v>
      </c>
      <c r="B89" s="21" t="s">
        <v>2</v>
      </c>
      <c r="C89" s="21" t="s">
        <v>315</v>
      </c>
      <c r="D89" s="20">
        <v>6451</v>
      </c>
      <c r="E89" s="19">
        <v>167080.9</v>
      </c>
      <c r="F89" s="11">
        <f t="shared" si="1"/>
        <v>3.2357337005122541E-4</v>
      </c>
    </row>
    <row r="90" spans="1:6" x14ac:dyDescent="0.25">
      <c r="A90" s="22" t="s">
        <v>816</v>
      </c>
      <c r="B90" s="21" t="s">
        <v>2</v>
      </c>
      <c r="C90" s="21" t="s">
        <v>815</v>
      </c>
      <c r="D90" s="20">
        <v>181801</v>
      </c>
      <c r="E90" s="19">
        <v>1414411.78</v>
      </c>
      <c r="F90" s="11">
        <f t="shared" si="1"/>
        <v>2.7391879400622838E-3</v>
      </c>
    </row>
    <row r="91" spans="1:6" x14ac:dyDescent="0.25">
      <c r="A91" s="22" t="s">
        <v>1162</v>
      </c>
      <c r="B91" s="21" t="s">
        <v>2</v>
      </c>
      <c r="C91" s="21" t="s">
        <v>1161</v>
      </c>
      <c r="D91" s="20">
        <v>579618</v>
      </c>
      <c r="E91" s="19">
        <v>185477.76000000001</v>
      </c>
      <c r="F91" s="11">
        <f t="shared" si="1"/>
        <v>3.592012245131094E-4</v>
      </c>
    </row>
    <row r="92" spans="1:6" x14ac:dyDescent="0.25">
      <c r="A92" s="22" t="s">
        <v>810</v>
      </c>
      <c r="B92" s="21" t="s">
        <v>2</v>
      </c>
      <c r="C92" s="21" t="s">
        <v>809</v>
      </c>
      <c r="D92" s="20">
        <v>492334</v>
      </c>
      <c r="E92" s="19">
        <v>649880.88</v>
      </c>
      <c r="F92" s="11">
        <f t="shared" si="1"/>
        <v>1.2585768120321114E-3</v>
      </c>
    </row>
    <row r="93" spans="1:6" x14ac:dyDescent="0.25">
      <c r="A93" s="22" t="s">
        <v>772</v>
      </c>
      <c r="B93" s="21" t="s">
        <v>2</v>
      </c>
      <c r="C93" s="21" t="s">
        <v>771</v>
      </c>
      <c r="D93" s="20">
        <v>11169</v>
      </c>
      <c r="E93" s="19">
        <v>329373.81</v>
      </c>
      <c r="F93" s="11">
        <f t="shared" si="1"/>
        <v>6.3787418973869554E-4</v>
      </c>
    </row>
    <row r="94" spans="1:6" x14ac:dyDescent="0.25">
      <c r="A94" s="22" t="s">
        <v>778</v>
      </c>
      <c r="B94" s="21" t="s">
        <v>2</v>
      </c>
      <c r="C94" s="21" t="s">
        <v>777</v>
      </c>
      <c r="D94" s="20">
        <v>3343152</v>
      </c>
      <c r="E94" s="19">
        <v>651914.64</v>
      </c>
      <c r="F94" s="11">
        <f t="shared" si="1"/>
        <v>1.2625154464126743E-3</v>
      </c>
    </row>
    <row r="95" spans="1:6" x14ac:dyDescent="0.25">
      <c r="A95" s="22" t="s">
        <v>766</v>
      </c>
      <c r="B95" s="21" t="s">
        <v>2</v>
      </c>
      <c r="C95" s="21" t="s">
        <v>765</v>
      </c>
      <c r="D95" s="20">
        <v>11979</v>
      </c>
      <c r="E95" s="19">
        <v>275.52</v>
      </c>
      <c r="F95" s="11">
        <f t="shared" si="1"/>
        <v>5.3357945113124009E-7</v>
      </c>
    </row>
    <row r="96" spans="1:6" x14ac:dyDescent="0.25">
      <c r="A96" s="22" t="s">
        <v>780</v>
      </c>
      <c r="B96" s="21" t="s">
        <v>2</v>
      </c>
      <c r="C96" s="21" t="s">
        <v>779</v>
      </c>
      <c r="D96" s="20">
        <v>29990</v>
      </c>
      <c r="E96" s="19">
        <v>693068.9</v>
      </c>
      <c r="F96" s="11">
        <f t="shared" si="1"/>
        <v>1.3422158945199346E-3</v>
      </c>
    </row>
    <row r="97" spans="1:6" x14ac:dyDescent="0.25">
      <c r="A97" s="22" t="s">
        <v>768</v>
      </c>
      <c r="B97" s="21" t="s">
        <v>2</v>
      </c>
      <c r="C97" s="21" t="s">
        <v>767</v>
      </c>
      <c r="D97" s="20">
        <v>463484</v>
      </c>
      <c r="E97" s="19">
        <v>83427.12</v>
      </c>
      <c r="F97" s="11">
        <f t="shared" si="1"/>
        <v>1.6156720709589178E-4</v>
      </c>
    </row>
    <row r="98" spans="1:6" x14ac:dyDescent="0.25">
      <c r="A98" s="22" t="s">
        <v>774</v>
      </c>
      <c r="B98" s="21" t="s">
        <v>2</v>
      </c>
      <c r="C98" s="21" t="s">
        <v>773</v>
      </c>
      <c r="D98" s="20">
        <v>72193</v>
      </c>
      <c r="E98" s="19">
        <v>160268.46</v>
      </c>
      <c r="F98" s="11">
        <f t="shared" si="1"/>
        <v>3.103802153036045E-4</v>
      </c>
    </row>
    <row r="99" spans="1:6" x14ac:dyDescent="0.25">
      <c r="A99" s="22" t="s">
        <v>764</v>
      </c>
      <c r="B99" s="21" t="s">
        <v>2</v>
      </c>
      <c r="C99" s="21" t="s">
        <v>763</v>
      </c>
      <c r="D99" s="20">
        <v>128166</v>
      </c>
      <c r="E99" s="19">
        <v>451144.32</v>
      </c>
      <c r="F99" s="11">
        <f t="shared" si="1"/>
        <v>8.7369823840946785E-4</v>
      </c>
    </row>
    <row r="100" spans="1:6" x14ac:dyDescent="0.25">
      <c r="A100" s="22" t="s">
        <v>776</v>
      </c>
      <c r="B100" s="21" t="s">
        <v>2</v>
      </c>
      <c r="C100" s="21" t="s">
        <v>775</v>
      </c>
      <c r="D100" s="20">
        <v>22598</v>
      </c>
      <c r="E100" s="19">
        <v>529245.16</v>
      </c>
      <c r="F100" s="11">
        <f t="shared" si="1"/>
        <v>1.0249504282326706E-3</v>
      </c>
    </row>
    <row r="101" spans="1:6" x14ac:dyDescent="0.25">
      <c r="A101" s="22" t="s">
        <v>1047</v>
      </c>
      <c r="B101" s="21" t="s">
        <v>2</v>
      </c>
      <c r="C101" s="21" t="s">
        <v>758</v>
      </c>
      <c r="D101" s="20">
        <v>23681</v>
      </c>
      <c r="E101" s="19">
        <v>886143.02</v>
      </c>
      <c r="F101" s="11">
        <f t="shared" si="1"/>
        <v>1.7161284343618598E-3</v>
      </c>
    </row>
    <row r="102" spans="1:6" x14ac:dyDescent="0.25">
      <c r="A102" s="22" t="s">
        <v>1164</v>
      </c>
      <c r="B102" s="21" t="s">
        <v>2</v>
      </c>
      <c r="C102" s="21" t="s">
        <v>1163</v>
      </c>
      <c r="D102" s="20">
        <v>24510</v>
      </c>
      <c r="E102" s="19">
        <v>143628.6</v>
      </c>
      <c r="F102" s="11">
        <f t="shared" si="1"/>
        <v>2.7815501435376176E-4</v>
      </c>
    </row>
    <row r="103" spans="1:6" x14ac:dyDescent="0.25">
      <c r="A103" s="22" t="s">
        <v>715</v>
      </c>
      <c r="B103" s="21" t="s">
        <v>2</v>
      </c>
      <c r="C103" s="21" t="s">
        <v>714</v>
      </c>
      <c r="D103" s="20">
        <v>68857</v>
      </c>
      <c r="E103" s="19">
        <v>12721330.75</v>
      </c>
      <c r="F103" s="11">
        <f t="shared" si="1"/>
        <v>2.463647168715145E-2</v>
      </c>
    </row>
    <row r="104" spans="1:6" x14ac:dyDescent="0.25">
      <c r="A104" s="22" t="s">
        <v>707</v>
      </c>
      <c r="B104" s="21" t="s">
        <v>2</v>
      </c>
      <c r="C104" s="21" t="s">
        <v>706</v>
      </c>
      <c r="D104" s="20">
        <v>19748</v>
      </c>
      <c r="E104" s="19">
        <v>267190.44</v>
      </c>
      <c r="F104" s="11">
        <f t="shared" si="1"/>
        <v>5.1744820093900469E-4</v>
      </c>
    </row>
    <row r="105" spans="1:6" x14ac:dyDescent="0.25">
      <c r="A105" s="22" t="s">
        <v>757</v>
      </c>
      <c r="B105" s="21" t="s">
        <v>2</v>
      </c>
      <c r="C105" s="21" t="s">
        <v>756</v>
      </c>
      <c r="D105" s="20">
        <v>20000</v>
      </c>
      <c r="E105" s="19">
        <v>5600</v>
      </c>
      <c r="F105" s="11">
        <f t="shared" si="1"/>
        <v>1.084511079535041E-5</v>
      </c>
    </row>
    <row r="106" spans="1:6" x14ac:dyDescent="0.25">
      <c r="A106" s="22" t="s">
        <v>731</v>
      </c>
      <c r="B106" s="21" t="s">
        <v>2</v>
      </c>
      <c r="C106" s="21" t="s">
        <v>730</v>
      </c>
      <c r="D106" s="20">
        <v>6200</v>
      </c>
      <c r="E106" s="19">
        <v>508.4</v>
      </c>
      <c r="F106" s="11">
        <f t="shared" si="1"/>
        <v>9.8458113006359779E-7</v>
      </c>
    </row>
    <row r="107" spans="1:6" x14ac:dyDescent="0.25">
      <c r="A107" s="22" t="s">
        <v>721</v>
      </c>
      <c r="B107" s="21" t="s">
        <v>2</v>
      </c>
      <c r="C107" s="21" t="s">
        <v>720</v>
      </c>
      <c r="D107" s="20">
        <v>15929</v>
      </c>
      <c r="E107" s="19">
        <v>320332.19</v>
      </c>
      <c r="F107" s="11">
        <f t="shared" si="1"/>
        <v>6.2036394497629261E-4</v>
      </c>
    </row>
    <row r="108" spans="1:6" x14ac:dyDescent="0.25">
      <c r="A108" s="22" t="s">
        <v>1049</v>
      </c>
      <c r="B108" s="21" t="s">
        <v>2</v>
      </c>
      <c r="C108" s="21" t="s">
        <v>1048</v>
      </c>
      <c r="D108" s="20">
        <v>84501</v>
      </c>
      <c r="E108" s="19">
        <v>32110.38</v>
      </c>
      <c r="F108" s="11">
        <f t="shared" si="1"/>
        <v>6.2185826568000692E-5</v>
      </c>
    </row>
    <row r="109" spans="1:6" x14ac:dyDescent="0.25">
      <c r="A109" s="22" t="s">
        <v>59</v>
      </c>
      <c r="B109" s="21" t="s">
        <v>2</v>
      </c>
      <c r="C109" s="21" t="s">
        <v>58</v>
      </c>
      <c r="D109" s="20">
        <v>2480</v>
      </c>
      <c r="E109" s="19">
        <v>143096</v>
      </c>
      <c r="F109" s="11">
        <f t="shared" si="1"/>
        <v>2.7712356685204685E-4</v>
      </c>
    </row>
    <row r="110" spans="1:6" x14ac:dyDescent="0.25">
      <c r="A110" s="22" t="s">
        <v>745</v>
      </c>
      <c r="B110" s="21" t="s">
        <v>2</v>
      </c>
      <c r="C110" s="21" t="s">
        <v>744</v>
      </c>
      <c r="D110" s="20">
        <v>98843</v>
      </c>
      <c r="E110" s="19">
        <v>798651.44</v>
      </c>
      <c r="F110" s="11">
        <f t="shared" si="1"/>
        <v>1.546689884583241E-3</v>
      </c>
    </row>
    <row r="111" spans="1:6" x14ac:dyDescent="0.25">
      <c r="A111" s="22" t="s">
        <v>741</v>
      </c>
      <c r="B111" s="21" t="s">
        <v>2</v>
      </c>
      <c r="C111" s="21" t="s">
        <v>740</v>
      </c>
      <c r="D111" s="20">
        <v>9548</v>
      </c>
      <c r="E111" s="19">
        <v>183226.12</v>
      </c>
      <c r="F111" s="11">
        <f t="shared" si="1"/>
        <v>3.5484063785753029E-4</v>
      </c>
    </row>
    <row r="112" spans="1:6" x14ac:dyDescent="0.25">
      <c r="A112" s="22" t="s">
        <v>747</v>
      </c>
      <c r="B112" s="21" t="s">
        <v>2</v>
      </c>
      <c r="C112" s="21" t="s">
        <v>746</v>
      </c>
      <c r="D112" s="20">
        <v>476611</v>
      </c>
      <c r="E112" s="19">
        <v>803089.54</v>
      </c>
      <c r="F112" s="11">
        <f t="shared" si="1"/>
        <v>1.5552848285512492E-3</v>
      </c>
    </row>
    <row r="113" spans="1:6" x14ac:dyDescent="0.25">
      <c r="A113" s="22" t="s">
        <v>743</v>
      </c>
      <c r="B113" s="21" t="s">
        <v>2</v>
      </c>
      <c r="C113" s="21" t="s">
        <v>742</v>
      </c>
      <c r="D113" s="20">
        <v>27258</v>
      </c>
      <c r="E113" s="19">
        <v>113665.86</v>
      </c>
      <c r="F113" s="11">
        <f t="shared" si="1"/>
        <v>2.2012836524085507E-4</v>
      </c>
    </row>
    <row r="114" spans="1:6" x14ac:dyDescent="0.25">
      <c r="A114" s="22" t="s">
        <v>751</v>
      </c>
      <c r="B114" s="21" t="s">
        <v>2</v>
      </c>
      <c r="C114" s="21" t="s">
        <v>750</v>
      </c>
      <c r="D114" s="20">
        <v>421509</v>
      </c>
      <c r="E114" s="19">
        <v>1315108.08</v>
      </c>
      <c r="F114" s="11">
        <f t="shared" si="1"/>
        <v>2.5468737206179558E-3</v>
      </c>
    </row>
    <row r="115" spans="1:6" x14ac:dyDescent="0.25">
      <c r="A115" s="22" t="s">
        <v>717</v>
      </c>
      <c r="B115" s="21" t="s">
        <v>2</v>
      </c>
      <c r="C115" s="21" t="s">
        <v>716</v>
      </c>
      <c r="D115" s="20">
        <v>23026</v>
      </c>
      <c r="E115" s="19">
        <v>214141.8</v>
      </c>
      <c r="F115" s="11">
        <f t="shared" si="1"/>
        <v>4.147127762349586E-4</v>
      </c>
    </row>
    <row r="116" spans="1:6" x14ac:dyDescent="0.25">
      <c r="A116" s="22" t="s">
        <v>739</v>
      </c>
      <c r="B116" s="21" t="s">
        <v>2</v>
      </c>
      <c r="C116" s="21" t="s">
        <v>738</v>
      </c>
      <c r="D116" s="20">
        <v>88950</v>
      </c>
      <c r="E116" s="19">
        <v>362916</v>
      </c>
      <c r="F116" s="11">
        <f t="shared" si="1"/>
        <v>7.0283289810810527E-4</v>
      </c>
    </row>
    <row r="117" spans="1:6" x14ac:dyDescent="0.25">
      <c r="A117" s="22" t="s">
        <v>762</v>
      </c>
      <c r="B117" s="21" t="s">
        <v>2</v>
      </c>
      <c r="C117" s="21" t="s">
        <v>761</v>
      </c>
      <c r="D117" s="20">
        <v>33099</v>
      </c>
      <c r="E117" s="19">
        <v>316095.45</v>
      </c>
      <c r="F117" s="11">
        <f t="shared" si="1"/>
        <v>6.1215896020645462E-4</v>
      </c>
    </row>
    <row r="118" spans="1:6" x14ac:dyDescent="0.25">
      <c r="A118" s="22" t="s">
        <v>705</v>
      </c>
      <c r="B118" s="21" t="s">
        <v>2</v>
      </c>
      <c r="C118" s="21" t="s">
        <v>704</v>
      </c>
      <c r="D118" s="20">
        <v>646243</v>
      </c>
      <c r="E118" s="19">
        <v>219722.62</v>
      </c>
      <c r="F118" s="11">
        <f t="shared" si="1"/>
        <v>4.2552074252583496E-4</v>
      </c>
    </row>
    <row r="119" spans="1:6" x14ac:dyDescent="0.25">
      <c r="A119" s="22" t="s">
        <v>61</v>
      </c>
      <c r="B119" s="21" t="s">
        <v>2</v>
      </c>
      <c r="C119" s="21" t="s">
        <v>60</v>
      </c>
      <c r="D119" s="20">
        <v>58523</v>
      </c>
      <c r="E119" s="19">
        <v>412587.15</v>
      </c>
      <c r="F119" s="11">
        <f t="shared" si="1"/>
        <v>7.9902738472997488E-4</v>
      </c>
    </row>
    <row r="120" spans="1:6" x14ac:dyDescent="0.25">
      <c r="A120" s="22" t="s">
        <v>753</v>
      </c>
      <c r="B120" s="21" t="s">
        <v>2</v>
      </c>
      <c r="C120" s="21" t="s">
        <v>752</v>
      </c>
      <c r="D120" s="20">
        <v>29500</v>
      </c>
      <c r="E120" s="19">
        <v>49707.5</v>
      </c>
      <c r="F120" s="11">
        <f t="shared" si="1"/>
        <v>9.6264883010692951E-5</v>
      </c>
    </row>
    <row r="121" spans="1:6" x14ac:dyDescent="0.25">
      <c r="A121" s="22" t="s">
        <v>729</v>
      </c>
      <c r="B121" s="21" t="s">
        <v>2</v>
      </c>
      <c r="C121" s="21" t="s">
        <v>728</v>
      </c>
      <c r="D121" s="20">
        <v>12517</v>
      </c>
      <c r="E121" s="19">
        <v>2315.65</v>
      </c>
      <c r="F121" s="11">
        <f t="shared" si="1"/>
        <v>4.484550145223782E-6</v>
      </c>
    </row>
    <row r="122" spans="1:6" x14ac:dyDescent="0.25">
      <c r="A122" s="22" t="s">
        <v>733</v>
      </c>
      <c r="B122" s="21" t="s">
        <v>2</v>
      </c>
      <c r="C122" s="21" t="s">
        <v>732</v>
      </c>
      <c r="D122" s="20">
        <v>11522</v>
      </c>
      <c r="E122" s="19">
        <v>89986.82</v>
      </c>
      <c r="F122" s="11">
        <f t="shared" si="1"/>
        <v>1.742708987537954E-4</v>
      </c>
    </row>
    <row r="123" spans="1:6" x14ac:dyDescent="0.25">
      <c r="A123" s="22" t="s">
        <v>749</v>
      </c>
      <c r="B123" s="21" t="s">
        <v>2</v>
      </c>
      <c r="C123" s="21" t="s">
        <v>748</v>
      </c>
      <c r="D123" s="20">
        <v>272001</v>
      </c>
      <c r="E123" s="19">
        <v>306001.13</v>
      </c>
      <c r="F123" s="11">
        <f t="shared" si="1"/>
        <v>5.926100282772186E-4</v>
      </c>
    </row>
    <row r="124" spans="1:6" x14ac:dyDescent="0.25">
      <c r="A124" s="22" t="s">
        <v>723</v>
      </c>
      <c r="B124" s="21" t="s">
        <v>2</v>
      </c>
      <c r="C124" s="21" t="s">
        <v>722</v>
      </c>
      <c r="D124" s="20">
        <v>5723</v>
      </c>
      <c r="E124" s="19">
        <v>1719303.66</v>
      </c>
      <c r="F124" s="11">
        <f t="shared" si="1"/>
        <v>3.3296497649199053E-3</v>
      </c>
    </row>
    <row r="125" spans="1:6" x14ac:dyDescent="0.25">
      <c r="A125" s="22" t="s">
        <v>719</v>
      </c>
      <c r="B125" s="21" t="s">
        <v>2</v>
      </c>
      <c r="C125" s="21" t="s">
        <v>718</v>
      </c>
      <c r="D125" s="20">
        <v>99844</v>
      </c>
      <c r="E125" s="19">
        <v>2080748.96</v>
      </c>
      <c r="F125" s="11">
        <f t="shared" si="1"/>
        <v>4.0296344658053819E-3</v>
      </c>
    </row>
    <row r="126" spans="1:6" x14ac:dyDescent="0.25">
      <c r="A126" s="22" t="s">
        <v>713</v>
      </c>
      <c r="B126" s="21" t="s">
        <v>2</v>
      </c>
      <c r="C126" s="21" t="s">
        <v>712</v>
      </c>
      <c r="D126" s="20">
        <v>41085</v>
      </c>
      <c r="E126" s="19">
        <v>1638880.65</v>
      </c>
      <c r="F126" s="11">
        <f t="shared" si="1"/>
        <v>3.1739003981439101E-3</v>
      </c>
    </row>
    <row r="127" spans="1:6" x14ac:dyDescent="0.25">
      <c r="A127" s="22" t="s">
        <v>735</v>
      </c>
      <c r="B127" s="21" t="s">
        <v>2</v>
      </c>
      <c r="C127" s="21" t="s">
        <v>734</v>
      </c>
      <c r="D127" s="20">
        <v>31098</v>
      </c>
      <c r="E127" s="19">
        <v>89873.22</v>
      </c>
      <c r="F127" s="11">
        <f t="shared" si="1"/>
        <v>1.7405089793480399E-4</v>
      </c>
    </row>
    <row r="128" spans="1:6" x14ac:dyDescent="0.25">
      <c r="A128" s="22" t="s">
        <v>737</v>
      </c>
      <c r="B128" s="21" t="s">
        <v>2</v>
      </c>
      <c r="C128" s="21" t="s">
        <v>736</v>
      </c>
      <c r="D128" s="20">
        <v>33075</v>
      </c>
      <c r="E128" s="19">
        <v>127008</v>
      </c>
      <c r="F128" s="11">
        <f t="shared" si="1"/>
        <v>2.459671128385473E-4</v>
      </c>
    </row>
    <row r="129" spans="1:6" x14ac:dyDescent="0.25">
      <c r="A129" s="22" t="s">
        <v>711</v>
      </c>
      <c r="B129" s="21" t="s">
        <v>2</v>
      </c>
      <c r="C129" s="21" t="s">
        <v>710</v>
      </c>
      <c r="D129" s="20">
        <v>1203964</v>
      </c>
      <c r="E129" s="19">
        <v>162535.14000000001</v>
      </c>
      <c r="F129" s="11">
        <f t="shared" si="1"/>
        <v>3.1476992882817687E-4</v>
      </c>
    </row>
    <row r="130" spans="1:6" x14ac:dyDescent="0.25">
      <c r="A130" s="22" t="s">
        <v>1166</v>
      </c>
      <c r="B130" s="21" t="s">
        <v>2</v>
      </c>
      <c r="C130" s="21" t="s">
        <v>1165</v>
      </c>
      <c r="D130" s="20">
        <v>9245</v>
      </c>
      <c r="E130" s="19">
        <v>87087.9</v>
      </c>
      <c r="F130" s="11">
        <f t="shared" si="1"/>
        <v>1.6865677222042803E-4</v>
      </c>
    </row>
    <row r="131" spans="1:6" x14ac:dyDescent="0.25">
      <c r="A131" s="22" t="s">
        <v>703</v>
      </c>
      <c r="B131" s="21" t="s">
        <v>2</v>
      </c>
      <c r="C131" s="21" t="s">
        <v>702</v>
      </c>
      <c r="D131" s="20">
        <v>24034</v>
      </c>
      <c r="E131" s="19">
        <v>5755662.3200000003</v>
      </c>
      <c r="F131" s="11">
        <f t="shared" si="1"/>
        <v>1.1146570635897069E-2</v>
      </c>
    </row>
    <row r="132" spans="1:6" x14ac:dyDescent="0.25">
      <c r="A132" s="22" t="s">
        <v>709</v>
      </c>
      <c r="B132" s="21" t="s">
        <v>2</v>
      </c>
      <c r="C132" s="21" t="s">
        <v>708</v>
      </c>
      <c r="D132" s="20">
        <v>31144</v>
      </c>
      <c r="E132" s="19">
        <v>431344.4</v>
      </c>
      <c r="F132" s="11">
        <f t="shared" si="1"/>
        <v>8.3535318017034744E-4</v>
      </c>
    </row>
    <row r="133" spans="1:6" x14ac:dyDescent="0.25">
      <c r="A133" s="22" t="s">
        <v>1051</v>
      </c>
      <c r="B133" s="21" t="s">
        <v>2</v>
      </c>
      <c r="C133" s="21" t="s">
        <v>1050</v>
      </c>
      <c r="D133" s="20">
        <v>297918</v>
      </c>
      <c r="E133" s="19">
        <v>101292.12</v>
      </c>
      <c r="F133" s="11">
        <f t="shared" si="1"/>
        <v>1.9616504715998733E-4</v>
      </c>
    </row>
    <row r="134" spans="1:6" x14ac:dyDescent="0.25">
      <c r="A134" s="22" t="s">
        <v>1168</v>
      </c>
      <c r="B134" s="21" t="s">
        <v>2</v>
      </c>
      <c r="C134" s="21" t="s">
        <v>1167</v>
      </c>
      <c r="D134" s="20">
        <v>20730</v>
      </c>
      <c r="E134" s="19">
        <v>51825</v>
      </c>
      <c r="F134" s="11">
        <f t="shared" si="1"/>
        <v>1.0036569053018482E-4</v>
      </c>
    </row>
    <row r="135" spans="1:6" x14ac:dyDescent="0.25">
      <c r="A135" s="22" t="s">
        <v>141</v>
      </c>
      <c r="B135" s="21" t="s">
        <v>2</v>
      </c>
      <c r="C135" s="21" t="s">
        <v>140</v>
      </c>
      <c r="D135" s="20">
        <v>7271</v>
      </c>
      <c r="E135" s="19">
        <v>315197.84999999998</v>
      </c>
      <c r="F135" s="11">
        <f t="shared" si="1"/>
        <v>6.1042064387611407E-4</v>
      </c>
    </row>
    <row r="136" spans="1:6" x14ac:dyDescent="0.25">
      <c r="A136" s="22" t="s">
        <v>725</v>
      </c>
      <c r="B136" s="21" t="s">
        <v>2</v>
      </c>
      <c r="C136" s="21" t="s">
        <v>724</v>
      </c>
      <c r="D136" s="20">
        <v>20319</v>
      </c>
      <c r="E136" s="19">
        <v>210911.22</v>
      </c>
      <c r="F136" s="11">
        <f t="shared" si="1"/>
        <v>4.0845634801473668E-4</v>
      </c>
    </row>
    <row r="137" spans="1:6" x14ac:dyDescent="0.25">
      <c r="A137" s="22" t="s">
        <v>760</v>
      </c>
      <c r="B137" s="21" t="s">
        <v>2</v>
      </c>
      <c r="C137" s="21" t="s">
        <v>759</v>
      </c>
      <c r="D137" s="20">
        <v>983121</v>
      </c>
      <c r="E137" s="19">
        <v>103227.71</v>
      </c>
      <c r="F137" s="11">
        <f t="shared" si="1"/>
        <v>1.9991356287505385E-4</v>
      </c>
    </row>
    <row r="138" spans="1:6" x14ac:dyDescent="0.25">
      <c r="A138" s="22" t="s">
        <v>755</v>
      </c>
      <c r="B138" s="21" t="s">
        <v>2</v>
      </c>
      <c r="C138" s="21" t="s">
        <v>754</v>
      </c>
      <c r="D138" s="20">
        <v>3000</v>
      </c>
      <c r="E138" s="19">
        <v>21270</v>
      </c>
      <c r="F138" s="11">
        <f t="shared" si="1"/>
        <v>4.119205475305415E-5</v>
      </c>
    </row>
    <row r="139" spans="1:6" x14ac:dyDescent="0.25">
      <c r="A139" s="22" t="s">
        <v>727</v>
      </c>
      <c r="B139" s="21" t="s">
        <v>2</v>
      </c>
      <c r="C139" s="21" t="s">
        <v>726</v>
      </c>
      <c r="D139" s="20">
        <v>69199</v>
      </c>
      <c r="E139" s="19">
        <v>188221.28</v>
      </c>
      <c r="F139" s="11">
        <f t="shared" si="1"/>
        <v>3.6451439922190572E-4</v>
      </c>
    </row>
    <row r="140" spans="1:6" x14ac:dyDescent="0.25">
      <c r="A140" s="22" t="s">
        <v>936</v>
      </c>
      <c r="B140" s="21" t="s">
        <v>2</v>
      </c>
      <c r="C140" s="21" t="s">
        <v>958</v>
      </c>
      <c r="D140" s="20">
        <v>14302</v>
      </c>
      <c r="E140" s="19">
        <v>4862.68</v>
      </c>
      <c r="F140" s="11">
        <f t="shared" ref="F140:F203" si="2">+E140/$E$572</f>
        <v>9.4171970289883105E-6</v>
      </c>
    </row>
    <row r="141" spans="1:6" x14ac:dyDescent="0.25">
      <c r="A141" s="22" t="s">
        <v>937</v>
      </c>
      <c r="B141" s="21" t="s">
        <v>2</v>
      </c>
      <c r="C141" s="21" t="s">
        <v>959</v>
      </c>
      <c r="D141" s="20">
        <v>3513150</v>
      </c>
      <c r="E141" s="19">
        <v>344288.7</v>
      </c>
      <c r="F141" s="11">
        <f t="shared" si="2"/>
        <v>6.667587673369926E-4</v>
      </c>
    </row>
    <row r="142" spans="1:6" x14ac:dyDescent="0.25">
      <c r="A142" s="22" t="s">
        <v>1170</v>
      </c>
      <c r="B142" s="21" t="s">
        <v>2</v>
      </c>
      <c r="C142" s="21" t="s">
        <v>1169</v>
      </c>
      <c r="D142" s="20">
        <v>9650</v>
      </c>
      <c r="E142" s="19">
        <v>50373</v>
      </c>
      <c r="F142" s="11">
        <f t="shared" si="2"/>
        <v>9.7553708231104682E-5</v>
      </c>
    </row>
    <row r="143" spans="1:6" x14ac:dyDescent="0.25">
      <c r="A143" s="22" t="s">
        <v>701</v>
      </c>
      <c r="B143" s="21" t="s">
        <v>2</v>
      </c>
      <c r="C143" s="21" t="s">
        <v>700</v>
      </c>
      <c r="D143" s="20">
        <v>138891</v>
      </c>
      <c r="E143" s="19">
        <v>590286.75</v>
      </c>
      <c r="F143" s="11">
        <f t="shared" si="2"/>
        <v>1.143165215138805E-3</v>
      </c>
    </row>
    <row r="144" spans="1:6" x14ac:dyDescent="0.25">
      <c r="A144" s="22" t="s">
        <v>691</v>
      </c>
      <c r="B144" s="21" t="s">
        <v>2</v>
      </c>
      <c r="C144" s="21" t="s">
        <v>690</v>
      </c>
      <c r="D144" s="20">
        <v>73577</v>
      </c>
      <c r="E144" s="19">
        <v>593766.39</v>
      </c>
      <c r="F144" s="11">
        <f t="shared" si="2"/>
        <v>1.1499039796616503E-3</v>
      </c>
    </row>
    <row r="145" spans="1:6" x14ac:dyDescent="0.25">
      <c r="A145" s="22" t="s">
        <v>685</v>
      </c>
      <c r="B145" s="21" t="s">
        <v>2</v>
      </c>
      <c r="C145" s="21" t="s">
        <v>684</v>
      </c>
      <c r="D145" s="20">
        <v>14150</v>
      </c>
      <c r="E145" s="19">
        <v>62118.5</v>
      </c>
      <c r="F145" s="11">
        <f t="shared" si="2"/>
        <v>1.2030035981088829E-4</v>
      </c>
    </row>
    <row r="146" spans="1:6" x14ac:dyDescent="0.25">
      <c r="A146" s="22" t="s">
        <v>330</v>
      </c>
      <c r="B146" s="21" t="s">
        <v>2</v>
      </c>
      <c r="C146" s="21" t="s">
        <v>329</v>
      </c>
      <c r="D146" s="20">
        <v>42640</v>
      </c>
      <c r="E146" s="19">
        <v>904394.4</v>
      </c>
      <c r="F146" s="11">
        <f t="shared" si="2"/>
        <v>1.7514745483382958E-3</v>
      </c>
    </row>
    <row r="147" spans="1:6" x14ac:dyDescent="0.25">
      <c r="A147" s="22" t="s">
        <v>687</v>
      </c>
      <c r="B147" s="21" t="s">
        <v>2</v>
      </c>
      <c r="C147" s="21" t="s">
        <v>686</v>
      </c>
      <c r="D147" s="20">
        <v>38648</v>
      </c>
      <c r="E147" s="19">
        <v>117103.44</v>
      </c>
      <c r="F147" s="11">
        <f t="shared" si="2"/>
        <v>2.2678567523511946E-4</v>
      </c>
    </row>
    <row r="148" spans="1:6" x14ac:dyDescent="0.25">
      <c r="A148" s="22" t="s">
        <v>683</v>
      </c>
      <c r="B148" s="21" t="s">
        <v>2</v>
      </c>
      <c r="C148" s="21" t="s">
        <v>682</v>
      </c>
      <c r="D148" s="20">
        <v>32757</v>
      </c>
      <c r="E148" s="19">
        <v>631227.39</v>
      </c>
      <c r="F148" s="11">
        <f t="shared" si="2"/>
        <v>1.2224519610017613E-3</v>
      </c>
    </row>
    <row r="149" spans="1:6" x14ac:dyDescent="0.25">
      <c r="A149" s="22" t="s">
        <v>681</v>
      </c>
      <c r="B149" s="21" t="s">
        <v>2</v>
      </c>
      <c r="C149" s="21" t="s">
        <v>680</v>
      </c>
      <c r="D149" s="20">
        <v>12000</v>
      </c>
      <c r="E149" s="19">
        <v>504</v>
      </c>
      <c r="F149" s="11">
        <f t="shared" si="2"/>
        <v>9.7605997158153684E-7</v>
      </c>
    </row>
    <row r="150" spans="1:6" x14ac:dyDescent="0.25">
      <c r="A150" s="22" t="s">
        <v>1172</v>
      </c>
      <c r="B150" s="21" t="s">
        <v>2</v>
      </c>
      <c r="C150" s="21" t="s">
        <v>1171</v>
      </c>
      <c r="D150" s="20">
        <v>88264</v>
      </c>
      <c r="E150" s="19">
        <v>237430.16</v>
      </c>
      <c r="F150" s="11">
        <f t="shared" si="2"/>
        <v>4.5981364131388844E-4</v>
      </c>
    </row>
    <row r="151" spans="1:6" x14ac:dyDescent="0.25">
      <c r="A151" s="22" t="s">
        <v>679</v>
      </c>
      <c r="B151" s="21" t="s">
        <v>2</v>
      </c>
      <c r="C151" s="21" t="s">
        <v>678</v>
      </c>
      <c r="D151" s="20">
        <v>15595</v>
      </c>
      <c r="E151" s="19">
        <v>98404.45</v>
      </c>
      <c r="F151" s="11">
        <f t="shared" si="2"/>
        <v>1.9057270767955706E-4</v>
      </c>
    </row>
    <row r="152" spans="1:6" x14ac:dyDescent="0.25">
      <c r="A152" s="22" t="s">
        <v>1174</v>
      </c>
      <c r="B152" s="21" t="s">
        <v>2</v>
      </c>
      <c r="C152" s="21" t="s">
        <v>1173</v>
      </c>
      <c r="D152" s="20">
        <v>334632</v>
      </c>
      <c r="E152" s="19">
        <v>762960.96</v>
      </c>
      <c r="F152" s="11">
        <f t="shared" si="2"/>
        <v>1.4775707399512343E-3</v>
      </c>
    </row>
    <row r="153" spans="1:6" x14ac:dyDescent="0.25">
      <c r="A153" s="22" t="s">
        <v>697</v>
      </c>
      <c r="B153" s="21" t="s">
        <v>2</v>
      </c>
      <c r="C153" s="21" t="s">
        <v>696</v>
      </c>
      <c r="D153" s="20">
        <v>41727</v>
      </c>
      <c r="E153" s="19">
        <v>156893.51999999999</v>
      </c>
      <c r="F153" s="11">
        <f t="shared" si="2"/>
        <v>3.0384421562009383E-4</v>
      </c>
    </row>
    <row r="154" spans="1:6" x14ac:dyDescent="0.25">
      <c r="A154" s="22" t="s">
        <v>183</v>
      </c>
      <c r="B154" s="21" t="s">
        <v>2</v>
      </c>
      <c r="C154" s="21" t="s">
        <v>182</v>
      </c>
      <c r="D154" s="20">
        <v>91110</v>
      </c>
      <c r="E154" s="19">
        <v>691524.9</v>
      </c>
      <c r="F154" s="11">
        <f t="shared" si="2"/>
        <v>1.3392257425435023E-3</v>
      </c>
    </row>
    <row r="155" spans="1:6" x14ac:dyDescent="0.25">
      <c r="A155" s="22" t="s">
        <v>699</v>
      </c>
      <c r="B155" s="21" t="s">
        <v>2</v>
      </c>
      <c r="C155" s="21" t="s">
        <v>698</v>
      </c>
      <c r="D155" s="20">
        <v>26641</v>
      </c>
      <c r="E155" s="19">
        <v>202738.01</v>
      </c>
      <c r="F155" s="11">
        <f t="shared" si="2"/>
        <v>3.9262788944265347E-4</v>
      </c>
    </row>
    <row r="156" spans="1:6" x14ac:dyDescent="0.25">
      <c r="A156" s="22" t="s">
        <v>677</v>
      </c>
      <c r="B156" s="21" t="s">
        <v>2</v>
      </c>
      <c r="C156" s="21" t="s">
        <v>676</v>
      </c>
      <c r="D156" s="20">
        <v>9993</v>
      </c>
      <c r="E156" s="19">
        <v>179.87</v>
      </c>
      <c r="F156" s="11">
        <f t="shared" si="2"/>
        <v>3.4834108549279972E-7</v>
      </c>
    </row>
    <row r="157" spans="1:6" x14ac:dyDescent="0.25">
      <c r="A157" s="22" t="s">
        <v>689</v>
      </c>
      <c r="B157" s="21" t="s">
        <v>2</v>
      </c>
      <c r="C157" s="21" t="s">
        <v>688</v>
      </c>
      <c r="D157" s="20">
        <v>61200</v>
      </c>
      <c r="E157" s="19">
        <v>328032</v>
      </c>
      <c r="F157" s="11">
        <f t="shared" si="2"/>
        <v>6.3527560436078313E-4</v>
      </c>
    </row>
    <row r="158" spans="1:6" x14ac:dyDescent="0.25">
      <c r="A158" s="22" t="s">
        <v>1176</v>
      </c>
      <c r="B158" s="21" t="s">
        <v>2</v>
      </c>
      <c r="C158" s="21" t="s">
        <v>1175</v>
      </c>
      <c r="D158" s="20">
        <v>29500</v>
      </c>
      <c r="E158" s="19">
        <v>144550</v>
      </c>
      <c r="F158" s="11">
        <f t="shared" si="2"/>
        <v>2.7993942240498246E-4</v>
      </c>
    </row>
    <row r="159" spans="1:6" x14ac:dyDescent="0.25">
      <c r="A159" s="22" t="s">
        <v>695</v>
      </c>
      <c r="B159" s="21" t="s">
        <v>2</v>
      </c>
      <c r="C159" s="21" t="s">
        <v>694</v>
      </c>
      <c r="D159" s="20">
        <v>138946</v>
      </c>
      <c r="E159" s="19">
        <v>377933.12</v>
      </c>
      <c r="F159" s="11">
        <f t="shared" si="2"/>
        <v>7.3191545707722533E-4</v>
      </c>
    </row>
    <row r="160" spans="1:6" x14ac:dyDescent="0.25">
      <c r="A160" s="22" t="s">
        <v>693</v>
      </c>
      <c r="B160" s="21" t="s">
        <v>2</v>
      </c>
      <c r="C160" s="21" t="s">
        <v>692</v>
      </c>
      <c r="D160" s="20">
        <v>49515</v>
      </c>
      <c r="E160" s="19">
        <v>329274.75</v>
      </c>
      <c r="F160" s="11">
        <f t="shared" si="2"/>
        <v>6.3768234747523347E-4</v>
      </c>
    </row>
    <row r="161" spans="1:6" x14ac:dyDescent="0.25">
      <c r="A161" s="22" t="s">
        <v>987</v>
      </c>
      <c r="B161" s="21" t="s">
        <v>2</v>
      </c>
      <c r="C161" s="21" t="s">
        <v>986</v>
      </c>
      <c r="D161" s="20">
        <v>593764</v>
      </c>
      <c r="E161" s="19">
        <v>991585.88</v>
      </c>
      <c r="F161" s="11">
        <f t="shared" si="2"/>
        <v>1.9203319163758994E-3</v>
      </c>
    </row>
    <row r="162" spans="1:6" x14ac:dyDescent="0.25">
      <c r="A162" s="22" t="s">
        <v>1030</v>
      </c>
      <c r="B162" s="21" t="s">
        <v>2</v>
      </c>
      <c r="C162" s="21" t="s">
        <v>1018</v>
      </c>
      <c r="D162" s="20">
        <v>600</v>
      </c>
      <c r="E162" s="19">
        <v>21354</v>
      </c>
      <c r="F162" s="11">
        <f t="shared" si="2"/>
        <v>4.1354731414984403E-5</v>
      </c>
    </row>
    <row r="163" spans="1:6" x14ac:dyDescent="0.25">
      <c r="A163" s="22" t="s">
        <v>665</v>
      </c>
      <c r="B163" s="21" t="s">
        <v>2</v>
      </c>
      <c r="C163" s="21" t="s">
        <v>664</v>
      </c>
      <c r="D163" s="20">
        <v>169882</v>
      </c>
      <c r="E163" s="19">
        <v>681226.82</v>
      </c>
      <c r="F163" s="11">
        <f t="shared" si="2"/>
        <v>1.3192822035114696E-3</v>
      </c>
    </row>
    <row r="164" spans="1:6" x14ac:dyDescent="0.25">
      <c r="A164" s="22" t="s">
        <v>669</v>
      </c>
      <c r="B164" s="21" t="s">
        <v>2</v>
      </c>
      <c r="C164" s="21" t="s">
        <v>668</v>
      </c>
      <c r="D164" s="20">
        <v>19900</v>
      </c>
      <c r="E164" s="19">
        <v>16517</v>
      </c>
      <c r="F164" s="11">
        <f t="shared" si="2"/>
        <v>3.1987266965500485E-5</v>
      </c>
    </row>
    <row r="165" spans="1:6" x14ac:dyDescent="0.25">
      <c r="A165" s="22" t="s">
        <v>673</v>
      </c>
      <c r="B165" s="21" t="s">
        <v>2</v>
      </c>
      <c r="C165" s="21" t="s">
        <v>672</v>
      </c>
      <c r="D165" s="20">
        <v>57877</v>
      </c>
      <c r="E165" s="19">
        <v>364625.1</v>
      </c>
      <c r="F165" s="11">
        <f t="shared" si="2"/>
        <v>7.0614278719030761E-4</v>
      </c>
    </row>
    <row r="166" spans="1:6" x14ac:dyDescent="0.25">
      <c r="A166" s="22" t="s">
        <v>667</v>
      </c>
      <c r="B166" s="21" t="s">
        <v>2</v>
      </c>
      <c r="C166" s="21" t="s">
        <v>666</v>
      </c>
      <c r="D166" s="20">
        <v>224513</v>
      </c>
      <c r="E166" s="19">
        <v>261557.65</v>
      </c>
      <c r="F166" s="11">
        <f t="shared" si="2"/>
        <v>5.0653958814669353E-4</v>
      </c>
    </row>
    <row r="167" spans="1:6" x14ac:dyDescent="0.25">
      <c r="A167" s="22" t="s">
        <v>1053</v>
      </c>
      <c r="B167" s="21" t="s">
        <v>2</v>
      </c>
      <c r="C167" s="21" t="s">
        <v>1052</v>
      </c>
      <c r="D167" s="20">
        <v>23109</v>
      </c>
      <c r="E167" s="19">
        <v>90587.28</v>
      </c>
      <c r="F167" s="11">
        <f t="shared" si="2"/>
        <v>1.7543376575882683E-4</v>
      </c>
    </row>
    <row r="168" spans="1:6" x14ac:dyDescent="0.25">
      <c r="A168" s="22" t="s">
        <v>671</v>
      </c>
      <c r="B168" s="21" t="s">
        <v>2</v>
      </c>
      <c r="C168" s="21" t="s">
        <v>670</v>
      </c>
      <c r="D168" s="20">
        <v>21740</v>
      </c>
      <c r="E168" s="19">
        <v>61959</v>
      </c>
      <c r="F168" s="11">
        <f t="shared" si="2"/>
        <v>1.1999146781591358E-4</v>
      </c>
    </row>
    <row r="169" spans="1:6" x14ac:dyDescent="0.25">
      <c r="A169" s="22" t="s">
        <v>49</v>
      </c>
      <c r="B169" s="21" t="s">
        <v>2</v>
      </c>
      <c r="C169" s="21" t="s">
        <v>48</v>
      </c>
      <c r="D169" s="20">
        <v>2851</v>
      </c>
      <c r="E169" s="19">
        <v>109364.36</v>
      </c>
      <c r="F169" s="11">
        <f t="shared" si="2"/>
        <v>2.1179796451117653E-4</v>
      </c>
    </row>
    <row r="170" spans="1:6" x14ac:dyDescent="0.25">
      <c r="A170" s="22" t="s">
        <v>157</v>
      </c>
      <c r="B170" s="21" t="s">
        <v>2</v>
      </c>
      <c r="C170" s="21" t="s">
        <v>156</v>
      </c>
      <c r="D170" s="20">
        <v>3518</v>
      </c>
      <c r="E170" s="19">
        <v>370762.02</v>
      </c>
      <c r="F170" s="11">
        <f t="shared" si="2"/>
        <v>7.180277117157009E-4</v>
      </c>
    </row>
    <row r="171" spans="1:6" x14ac:dyDescent="0.25">
      <c r="A171" s="22" t="s">
        <v>179</v>
      </c>
      <c r="B171" s="21" t="s">
        <v>2</v>
      </c>
      <c r="C171" s="21" t="s">
        <v>178</v>
      </c>
      <c r="D171" s="20">
        <v>146865</v>
      </c>
      <c r="E171" s="19">
        <v>2335153.5</v>
      </c>
      <c r="F171" s="11">
        <f t="shared" si="2"/>
        <v>4.5223211485089813E-3</v>
      </c>
    </row>
    <row r="172" spans="1:6" x14ac:dyDescent="0.25">
      <c r="A172" s="22" t="s">
        <v>1177</v>
      </c>
      <c r="B172" s="21" t="s">
        <v>2</v>
      </c>
      <c r="C172" s="21" t="s">
        <v>148</v>
      </c>
      <c r="D172" s="20">
        <v>72949</v>
      </c>
      <c r="E172" s="19">
        <v>3718210.53</v>
      </c>
      <c r="F172" s="11">
        <f t="shared" si="2"/>
        <v>7.2007866354086725E-3</v>
      </c>
    </row>
    <row r="173" spans="1:6" x14ac:dyDescent="0.25">
      <c r="A173" s="22" t="s">
        <v>1178</v>
      </c>
      <c r="B173" s="21" t="s">
        <v>2</v>
      </c>
      <c r="C173" s="21" t="s">
        <v>149</v>
      </c>
      <c r="D173" s="20">
        <v>5238</v>
      </c>
      <c r="E173" s="19">
        <v>1577947.5</v>
      </c>
      <c r="F173" s="11">
        <f t="shared" si="2"/>
        <v>3.0558956190618199E-3</v>
      </c>
    </row>
    <row r="174" spans="1:6" x14ac:dyDescent="0.25">
      <c r="A174" s="22" t="s">
        <v>1179</v>
      </c>
      <c r="B174" s="21" t="s">
        <v>2</v>
      </c>
      <c r="C174" s="21" t="s">
        <v>150</v>
      </c>
      <c r="D174" s="20">
        <v>1394</v>
      </c>
      <c r="E174" s="19">
        <v>269167.46000000002</v>
      </c>
      <c r="F174" s="11">
        <f t="shared" si="2"/>
        <v>5.212769511076875E-4</v>
      </c>
    </row>
    <row r="175" spans="1:6" x14ac:dyDescent="0.25">
      <c r="A175" s="22" t="s">
        <v>659</v>
      </c>
      <c r="B175" s="21" t="s">
        <v>2</v>
      </c>
      <c r="C175" s="21" t="s">
        <v>658</v>
      </c>
      <c r="D175" s="20">
        <v>447038</v>
      </c>
      <c r="E175" s="19">
        <v>3482426.02</v>
      </c>
      <c r="F175" s="11">
        <f t="shared" si="2"/>
        <v>6.7441600041984219E-3</v>
      </c>
    </row>
    <row r="176" spans="1:6" x14ac:dyDescent="0.25">
      <c r="A176" s="22" t="s">
        <v>661</v>
      </c>
      <c r="B176" s="21" t="s">
        <v>2</v>
      </c>
      <c r="C176" s="21" t="s">
        <v>660</v>
      </c>
      <c r="D176" s="20">
        <v>2537</v>
      </c>
      <c r="E176" s="19">
        <v>42241.05</v>
      </c>
      <c r="F176" s="11">
        <f t="shared" si="2"/>
        <v>8.180515488606008E-5</v>
      </c>
    </row>
    <row r="177" spans="1:6" x14ac:dyDescent="0.25">
      <c r="A177" s="22" t="s">
        <v>663</v>
      </c>
      <c r="B177" s="21" t="s">
        <v>2</v>
      </c>
      <c r="C177" s="21" t="s">
        <v>662</v>
      </c>
      <c r="D177" s="20">
        <v>10000</v>
      </c>
      <c r="E177" s="19">
        <v>210</v>
      </c>
      <c r="F177" s="11">
        <f t="shared" si="2"/>
        <v>4.0669165482564035E-7</v>
      </c>
    </row>
    <row r="178" spans="1:6" x14ac:dyDescent="0.25">
      <c r="A178" s="22" t="s">
        <v>202</v>
      </c>
      <c r="B178" s="21" t="s">
        <v>2</v>
      </c>
      <c r="C178" s="21" t="s">
        <v>201</v>
      </c>
      <c r="D178" s="20">
        <v>18738</v>
      </c>
      <c r="E178" s="19">
        <v>433972.08</v>
      </c>
      <c r="F178" s="11">
        <f t="shared" si="2"/>
        <v>8.4044201601583422E-4</v>
      </c>
    </row>
    <row r="179" spans="1:6" x14ac:dyDescent="0.25">
      <c r="A179" s="22" t="s">
        <v>198</v>
      </c>
      <c r="B179" s="21" t="s">
        <v>2</v>
      </c>
      <c r="C179" s="21" t="s">
        <v>197</v>
      </c>
      <c r="D179" s="20">
        <v>7384</v>
      </c>
      <c r="E179" s="19">
        <v>164072.48000000001</v>
      </c>
      <c r="F179" s="11">
        <f t="shared" si="2"/>
        <v>3.177471828692704E-4</v>
      </c>
    </row>
    <row r="180" spans="1:6" x14ac:dyDescent="0.25">
      <c r="A180" s="22" t="s">
        <v>657</v>
      </c>
      <c r="B180" s="21" t="s">
        <v>2</v>
      </c>
      <c r="C180" s="21" t="s">
        <v>656</v>
      </c>
      <c r="D180" s="20">
        <v>989</v>
      </c>
      <c r="E180" s="19">
        <v>153.30000000000001</v>
      </c>
      <c r="F180" s="11">
        <f t="shared" si="2"/>
        <v>2.9688490802271749E-7</v>
      </c>
    </row>
    <row r="181" spans="1:6" x14ac:dyDescent="0.25">
      <c r="A181" s="22" t="s">
        <v>155</v>
      </c>
      <c r="B181" s="21" t="s">
        <v>2</v>
      </c>
      <c r="C181" s="21" t="s">
        <v>154</v>
      </c>
      <c r="D181" s="20">
        <v>159369</v>
      </c>
      <c r="E181" s="19">
        <v>5365954.2300000004</v>
      </c>
      <c r="F181" s="11">
        <f t="shared" si="2"/>
        <v>1.0391851454844499E-2</v>
      </c>
    </row>
    <row r="182" spans="1:6" x14ac:dyDescent="0.25">
      <c r="A182" s="22" t="s">
        <v>655</v>
      </c>
      <c r="B182" s="21" t="s">
        <v>2</v>
      </c>
      <c r="C182" s="21" t="s">
        <v>654</v>
      </c>
      <c r="D182" s="20">
        <v>21312</v>
      </c>
      <c r="E182" s="19">
        <v>7885.44</v>
      </c>
      <c r="F182" s="11">
        <f t="shared" si="2"/>
        <v>1.5271155441087129E-5</v>
      </c>
    </row>
    <row r="183" spans="1:6" x14ac:dyDescent="0.25">
      <c r="A183" s="22" t="s">
        <v>647</v>
      </c>
      <c r="B183" s="21" t="s">
        <v>2</v>
      </c>
      <c r="C183" s="21" t="s">
        <v>646</v>
      </c>
      <c r="D183" s="20">
        <v>93766</v>
      </c>
      <c r="E183" s="19">
        <v>253168.2</v>
      </c>
      <c r="F183" s="11">
        <f t="shared" si="2"/>
        <v>4.9029235336775566E-4</v>
      </c>
    </row>
    <row r="184" spans="1:6" x14ac:dyDescent="0.25">
      <c r="A184" s="22" t="s">
        <v>939</v>
      </c>
      <c r="B184" s="21" t="s">
        <v>2</v>
      </c>
      <c r="C184" s="21" t="s">
        <v>642</v>
      </c>
      <c r="D184" s="20">
        <v>8000</v>
      </c>
      <c r="E184" s="19">
        <v>0</v>
      </c>
      <c r="F184" s="11">
        <f t="shared" si="2"/>
        <v>0</v>
      </c>
    </row>
    <row r="185" spans="1:6" x14ac:dyDescent="0.25">
      <c r="A185" s="22" t="s">
        <v>653</v>
      </c>
      <c r="B185" s="21" t="s">
        <v>2</v>
      </c>
      <c r="C185" s="21" t="s">
        <v>652</v>
      </c>
      <c r="D185" s="20">
        <v>55178</v>
      </c>
      <c r="E185" s="19">
        <v>361967.68</v>
      </c>
      <c r="F185" s="11">
        <f t="shared" si="2"/>
        <v>7.0099635605998971E-4</v>
      </c>
    </row>
    <row r="186" spans="1:6" x14ac:dyDescent="0.25">
      <c r="A186" s="22" t="s">
        <v>938</v>
      </c>
      <c r="B186" s="21" t="s">
        <v>2</v>
      </c>
      <c r="C186" s="21" t="s">
        <v>960</v>
      </c>
      <c r="D186" s="20">
        <v>220160</v>
      </c>
      <c r="E186" s="19">
        <v>44032</v>
      </c>
      <c r="F186" s="11">
        <f t="shared" si="2"/>
        <v>8.5273556882298082E-5</v>
      </c>
    </row>
    <row r="187" spans="1:6" x14ac:dyDescent="0.25">
      <c r="A187" s="22" t="s">
        <v>645</v>
      </c>
      <c r="B187" s="21" t="s">
        <v>2</v>
      </c>
      <c r="C187" s="21" t="s">
        <v>644</v>
      </c>
      <c r="D187" s="20">
        <v>70455</v>
      </c>
      <c r="E187" s="19">
        <v>879278.4</v>
      </c>
      <c r="F187" s="11">
        <f t="shared" si="2"/>
        <v>1.7028342264211493E-3</v>
      </c>
    </row>
    <row r="188" spans="1:6" x14ac:dyDescent="0.25">
      <c r="A188" s="22" t="s">
        <v>1054</v>
      </c>
      <c r="B188" s="21" t="s">
        <v>2</v>
      </c>
      <c r="C188" s="21" t="s">
        <v>643</v>
      </c>
      <c r="D188" s="20">
        <v>314481</v>
      </c>
      <c r="E188" s="19">
        <v>4805269.68</v>
      </c>
      <c r="F188" s="11">
        <f t="shared" si="2"/>
        <v>9.306014657346073E-3</v>
      </c>
    </row>
    <row r="189" spans="1:6" x14ac:dyDescent="0.25">
      <c r="A189" s="22" t="s">
        <v>193</v>
      </c>
      <c r="B189" s="21" t="s">
        <v>2</v>
      </c>
      <c r="C189" s="21" t="s">
        <v>192</v>
      </c>
      <c r="D189" s="20">
        <v>59564</v>
      </c>
      <c r="E189" s="19">
        <v>405630.84</v>
      </c>
      <c r="F189" s="11">
        <f t="shared" si="2"/>
        <v>7.8555560746625987E-4</v>
      </c>
    </row>
    <row r="190" spans="1:6" x14ac:dyDescent="0.25">
      <c r="A190" s="22" t="s">
        <v>651</v>
      </c>
      <c r="B190" s="21" t="s">
        <v>2</v>
      </c>
      <c r="C190" s="21" t="s">
        <v>650</v>
      </c>
      <c r="D190" s="20">
        <v>4320</v>
      </c>
      <c r="E190" s="19">
        <v>145281.60000000001</v>
      </c>
      <c r="F190" s="11">
        <f t="shared" si="2"/>
        <v>2.8135625866531786E-4</v>
      </c>
    </row>
    <row r="191" spans="1:6" x14ac:dyDescent="0.25">
      <c r="A191" s="22" t="s">
        <v>1031</v>
      </c>
      <c r="B191" s="21" t="s">
        <v>2</v>
      </c>
      <c r="C191" s="21" t="s">
        <v>1019</v>
      </c>
      <c r="D191" s="20">
        <v>184220</v>
      </c>
      <c r="E191" s="19">
        <v>563713.19999999995</v>
      </c>
      <c r="F191" s="11">
        <f t="shared" si="2"/>
        <v>1.0917021626431294E-3</v>
      </c>
    </row>
    <row r="192" spans="1:6" x14ac:dyDescent="0.25">
      <c r="A192" s="22" t="s">
        <v>187</v>
      </c>
      <c r="B192" s="21" t="s">
        <v>2</v>
      </c>
      <c r="C192" s="21" t="s">
        <v>186</v>
      </c>
      <c r="D192" s="20">
        <v>96966</v>
      </c>
      <c r="E192" s="19">
        <v>604098.18000000005</v>
      </c>
      <c r="F192" s="11">
        <f t="shared" si="2"/>
        <v>1.1699128023874171E-3</v>
      </c>
    </row>
    <row r="193" spans="1:6" x14ac:dyDescent="0.25">
      <c r="A193" s="22" t="s">
        <v>649</v>
      </c>
      <c r="B193" s="21" t="s">
        <v>2</v>
      </c>
      <c r="C193" s="21" t="s">
        <v>648</v>
      </c>
      <c r="D193" s="20">
        <v>904</v>
      </c>
      <c r="E193" s="19">
        <v>2332.3200000000002</v>
      </c>
      <c r="F193" s="11">
        <f t="shared" si="2"/>
        <v>4.516833716109227E-6</v>
      </c>
    </row>
    <row r="194" spans="1:6" x14ac:dyDescent="0.25">
      <c r="A194" s="22" t="s">
        <v>167</v>
      </c>
      <c r="B194" s="21" t="s">
        <v>2</v>
      </c>
      <c r="C194" s="21" t="s">
        <v>166</v>
      </c>
      <c r="D194" s="20">
        <v>1790</v>
      </c>
      <c r="E194" s="19">
        <v>37214.1</v>
      </c>
      <c r="F194" s="11">
        <f t="shared" si="2"/>
        <v>7.2069828151651724E-5</v>
      </c>
    </row>
    <row r="195" spans="1:6" x14ac:dyDescent="0.25">
      <c r="A195" s="22" t="s">
        <v>1181</v>
      </c>
      <c r="B195" s="21" t="s">
        <v>2</v>
      </c>
      <c r="C195" s="21" t="s">
        <v>1180</v>
      </c>
      <c r="D195" s="20">
        <v>1865</v>
      </c>
      <c r="E195" s="19">
        <v>10257.5</v>
      </c>
      <c r="F195" s="11">
        <f t="shared" si="2"/>
        <v>1.9864950711304791E-5</v>
      </c>
    </row>
    <row r="196" spans="1:6" x14ac:dyDescent="0.25">
      <c r="A196" s="22" t="s">
        <v>639</v>
      </c>
      <c r="B196" s="21" t="s">
        <v>2</v>
      </c>
      <c r="C196" s="21" t="s">
        <v>638</v>
      </c>
      <c r="D196" s="20">
        <v>22141</v>
      </c>
      <c r="E196" s="19">
        <v>14280.95</v>
      </c>
      <c r="F196" s="11">
        <f t="shared" si="2"/>
        <v>2.7656872323724899E-5</v>
      </c>
    </row>
    <row r="197" spans="1:6" x14ac:dyDescent="0.25">
      <c r="A197" s="22" t="s">
        <v>55</v>
      </c>
      <c r="B197" s="21" t="s">
        <v>2</v>
      </c>
      <c r="C197" s="21" t="s">
        <v>54</v>
      </c>
      <c r="D197" s="20">
        <v>43116</v>
      </c>
      <c r="E197" s="19">
        <v>3405301.68</v>
      </c>
      <c r="F197" s="11">
        <f t="shared" si="2"/>
        <v>6.5947989305701589E-3</v>
      </c>
    </row>
    <row r="198" spans="1:6" x14ac:dyDescent="0.25">
      <c r="A198" s="22" t="s">
        <v>796</v>
      </c>
      <c r="B198" s="21" t="s">
        <v>2</v>
      </c>
      <c r="C198" s="21" t="s">
        <v>795</v>
      </c>
      <c r="D198" s="20">
        <v>23049</v>
      </c>
      <c r="E198" s="19">
        <v>785970.9</v>
      </c>
      <c r="F198" s="11">
        <f t="shared" si="2"/>
        <v>1.5221324093609425E-3</v>
      </c>
    </row>
    <row r="199" spans="1:6" x14ac:dyDescent="0.25">
      <c r="A199" s="22" t="s">
        <v>641</v>
      </c>
      <c r="B199" s="21" t="s">
        <v>2</v>
      </c>
      <c r="C199" s="21" t="s">
        <v>640</v>
      </c>
      <c r="D199" s="20">
        <v>176230</v>
      </c>
      <c r="E199" s="19">
        <v>207951.4</v>
      </c>
      <c r="F199" s="11">
        <f t="shared" si="2"/>
        <v>4.0272428090146987E-4</v>
      </c>
    </row>
    <row r="200" spans="1:6" x14ac:dyDescent="0.25">
      <c r="A200" s="22" t="s">
        <v>794</v>
      </c>
      <c r="B200" s="21" t="s">
        <v>2</v>
      </c>
      <c r="C200" s="21" t="s">
        <v>793</v>
      </c>
      <c r="D200" s="20">
        <v>20266</v>
      </c>
      <c r="E200" s="19">
        <v>879341.74</v>
      </c>
      <c r="F200" s="11">
        <f t="shared" si="2"/>
        <v>1.7029568923707524E-3</v>
      </c>
    </row>
    <row r="201" spans="1:6" x14ac:dyDescent="0.25">
      <c r="A201" s="22" t="s">
        <v>1032</v>
      </c>
      <c r="B201" s="21" t="s">
        <v>2</v>
      </c>
      <c r="C201" s="21" t="s">
        <v>1020</v>
      </c>
      <c r="D201" s="20">
        <v>240654</v>
      </c>
      <c r="E201" s="19">
        <v>1034812.2</v>
      </c>
      <c r="F201" s="11">
        <f t="shared" si="2"/>
        <v>2.0040451716750547E-3</v>
      </c>
    </row>
    <row r="202" spans="1:6" x14ac:dyDescent="0.25">
      <c r="A202" s="22" t="s">
        <v>633</v>
      </c>
      <c r="B202" s="21" t="s">
        <v>2</v>
      </c>
      <c r="C202" s="21" t="s">
        <v>632</v>
      </c>
      <c r="D202" s="20">
        <v>24485</v>
      </c>
      <c r="E202" s="19">
        <v>838366.4</v>
      </c>
      <c r="F202" s="11">
        <f t="shared" si="2"/>
        <v>1.6236029455534036E-3</v>
      </c>
    </row>
    <row r="203" spans="1:6" x14ac:dyDescent="0.25">
      <c r="A203" s="22" t="s">
        <v>629</v>
      </c>
      <c r="B203" s="21" t="s">
        <v>2</v>
      </c>
      <c r="C203" s="21" t="s">
        <v>628</v>
      </c>
      <c r="D203" s="20">
        <v>41196</v>
      </c>
      <c r="E203" s="19">
        <v>320504.88</v>
      </c>
      <c r="F203" s="11">
        <f t="shared" si="2"/>
        <v>6.2069838108044426E-4</v>
      </c>
    </row>
    <row r="204" spans="1:6" x14ac:dyDescent="0.25">
      <c r="A204" s="22" t="s">
        <v>1182</v>
      </c>
      <c r="B204" s="21" t="s">
        <v>2</v>
      </c>
      <c r="C204" s="21" t="s">
        <v>151</v>
      </c>
      <c r="D204" s="20">
        <v>173246</v>
      </c>
      <c r="E204" s="19">
        <v>7995302.9000000004</v>
      </c>
      <c r="F204" s="11">
        <f t="shared" ref="F204:F267" si="3">+E204/$E$572</f>
        <v>1.5483918891586864E-2</v>
      </c>
    </row>
    <row r="205" spans="1:6" x14ac:dyDescent="0.25">
      <c r="A205" s="22" t="s">
        <v>635</v>
      </c>
      <c r="B205" s="21" t="s">
        <v>2</v>
      </c>
      <c r="C205" s="21" t="s">
        <v>634</v>
      </c>
      <c r="D205" s="20">
        <v>321140</v>
      </c>
      <c r="E205" s="19">
        <v>1050127.8</v>
      </c>
      <c r="F205" s="11">
        <f t="shared" si="3"/>
        <v>2.0337057750495673E-3</v>
      </c>
    </row>
    <row r="206" spans="1:6" x14ac:dyDescent="0.25">
      <c r="A206" s="22" t="s">
        <v>314</v>
      </c>
      <c r="B206" s="21" t="s">
        <v>2</v>
      </c>
      <c r="C206" s="21" t="s">
        <v>313</v>
      </c>
      <c r="D206" s="20">
        <v>40614</v>
      </c>
      <c r="E206" s="19">
        <v>1005196.5</v>
      </c>
      <c r="F206" s="11">
        <f t="shared" si="3"/>
        <v>1.9466906095711514E-3</v>
      </c>
    </row>
    <row r="207" spans="1:6" x14ac:dyDescent="0.25">
      <c r="A207" s="22" t="s">
        <v>627</v>
      </c>
      <c r="B207" s="21" t="s">
        <v>2</v>
      </c>
      <c r="C207" s="21" t="s">
        <v>626</v>
      </c>
      <c r="D207" s="20">
        <v>28453</v>
      </c>
      <c r="E207" s="19">
        <v>66295.490000000005</v>
      </c>
      <c r="F207" s="11">
        <f t="shared" si="3"/>
        <v>1.2838963112179379E-4</v>
      </c>
    </row>
    <row r="208" spans="1:6" x14ac:dyDescent="0.25">
      <c r="A208" s="22" t="s">
        <v>631</v>
      </c>
      <c r="B208" s="21" t="s">
        <v>2</v>
      </c>
      <c r="C208" s="21" t="s">
        <v>630</v>
      </c>
      <c r="D208" s="20">
        <v>30722</v>
      </c>
      <c r="E208" s="19">
        <v>148694.48000000001</v>
      </c>
      <c r="F208" s="11">
        <f t="shared" si="3"/>
        <v>2.8796573397446709E-4</v>
      </c>
    </row>
    <row r="209" spans="1:6" x14ac:dyDescent="0.25">
      <c r="A209" s="22" t="s">
        <v>51</v>
      </c>
      <c r="B209" s="21" t="s">
        <v>2</v>
      </c>
      <c r="C209" s="21" t="s">
        <v>50</v>
      </c>
      <c r="D209" s="20">
        <v>10064</v>
      </c>
      <c r="E209" s="19">
        <v>342176</v>
      </c>
      <c r="F209" s="11">
        <f t="shared" si="3"/>
        <v>6.6266725562675395E-4</v>
      </c>
    </row>
    <row r="210" spans="1:6" x14ac:dyDescent="0.25">
      <c r="A210" s="22" t="s">
        <v>358</v>
      </c>
      <c r="B210" s="21" t="s">
        <v>2</v>
      </c>
      <c r="C210" s="21" t="s">
        <v>357</v>
      </c>
      <c r="D210" s="20">
        <v>25637</v>
      </c>
      <c r="E210" s="19">
        <v>99984.3</v>
      </c>
      <c r="F210" s="11">
        <f t="shared" si="3"/>
        <v>1.9363228773134892E-4</v>
      </c>
    </row>
    <row r="211" spans="1:6" x14ac:dyDescent="0.25">
      <c r="A211" s="22" t="s">
        <v>989</v>
      </c>
      <c r="B211" s="21" t="s">
        <v>2</v>
      </c>
      <c r="C211" s="21" t="s">
        <v>988</v>
      </c>
      <c r="D211" s="20">
        <v>235500</v>
      </c>
      <c r="E211" s="19">
        <v>42390</v>
      </c>
      <c r="F211" s="11">
        <f t="shared" si="3"/>
        <v>8.2093615466947116E-5</v>
      </c>
    </row>
    <row r="212" spans="1:6" x14ac:dyDescent="0.25">
      <c r="A212" s="22" t="s">
        <v>625</v>
      </c>
      <c r="B212" s="21" t="s">
        <v>2</v>
      </c>
      <c r="C212" s="21" t="s">
        <v>624</v>
      </c>
      <c r="D212" s="20">
        <v>165721</v>
      </c>
      <c r="E212" s="19">
        <v>397730.4</v>
      </c>
      <c r="F212" s="11">
        <f t="shared" si="3"/>
        <v>7.7025540262125661E-4</v>
      </c>
    </row>
    <row r="213" spans="1:6" x14ac:dyDescent="0.25">
      <c r="A213" s="22" t="s">
        <v>1184</v>
      </c>
      <c r="B213" s="21" t="s">
        <v>2</v>
      </c>
      <c r="C213" s="21" t="s">
        <v>1183</v>
      </c>
      <c r="D213" s="20">
        <v>1800</v>
      </c>
      <c r="E213" s="19">
        <v>50922</v>
      </c>
      <c r="F213" s="11">
        <f t="shared" si="3"/>
        <v>9.8616916414434564E-5</v>
      </c>
    </row>
    <row r="214" spans="1:6" x14ac:dyDescent="0.25">
      <c r="A214" s="22" t="s">
        <v>189</v>
      </c>
      <c r="B214" s="21" t="s">
        <v>2</v>
      </c>
      <c r="C214" s="21" t="s">
        <v>188</v>
      </c>
      <c r="D214" s="20">
        <v>206424</v>
      </c>
      <c r="E214" s="19">
        <v>3234664.08</v>
      </c>
      <c r="F214" s="11">
        <f t="shared" si="3"/>
        <v>6.2643375595250366E-3</v>
      </c>
    </row>
    <row r="215" spans="1:6" x14ac:dyDescent="0.25">
      <c r="A215" s="22" t="s">
        <v>1033</v>
      </c>
      <c r="B215" s="21" t="s">
        <v>2</v>
      </c>
      <c r="C215" s="21" t="s">
        <v>1021</v>
      </c>
      <c r="D215" s="20">
        <v>1250</v>
      </c>
      <c r="E215" s="19">
        <v>318.75</v>
      </c>
      <c r="F215" s="11">
        <f t="shared" si="3"/>
        <v>6.1729983321748982E-7</v>
      </c>
    </row>
    <row r="216" spans="1:6" x14ac:dyDescent="0.25">
      <c r="A216" s="22" t="s">
        <v>1056</v>
      </c>
      <c r="B216" s="21" t="s">
        <v>2</v>
      </c>
      <c r="C216" s="21" t="s">
        <v>1055</v>
      </c>
      <c r="D216" s="20">
        <v>179834</v>
      </c>
      <c r="E216" s="19">
        <v>132177.99</v>
      </c>
      <c r="F216" s="11">
        <f t="shared" si="3"/>
        <v>2.5597945468869971E-4</v>
      </c>
    </row>
    <row r="217" spans="1:6" x14ac:dyDescent="0.25">
      <c r="A217" s="22" t="s">
        <v>614</v>
      </c>
      <c r="B217" s="21" t="s">
        <v>2</v>
      </c>
      <c r="C217" s="21" t="s">
        <v>613</v>
      </c>
      <c r="D217" s="20">
        <v>214632</v>
      </c>
      <c r="E217" s="19">
        <v>269363.15999999997</v>
      </c>
      <c r="F217" s="11">
        <f t="shared" si="3"/>
        <v>5.2165594899744637E-4</v>
      </c>
    </row>
    <row r="218" spans="1:6" x14ac:dyDescent="0.25">
      <c r="A218" s="22" t="s">
        <v>163</v>
      </c>
      <c r="B218" s="21" t="s">
        <v>2</v>
      </c>
      <c r="C218" s="21" t="s">
        <v>162</v>
      </c>
      <c r="D218" s="20">
        <v>3520</v>
      </c>
      <c r="E218" s="19">
        <v>55968</v>
      </c>
      <c r="F218" s="11">
        <f t="shared" si="3"/>
        <v>1.0838913589181638E-4</v>
      </c>
    </row>
    <row r="219" spans="1:6" x14ac:dyDescent="0.25">
      <c r="A219" s="22" t="s">
        <v>616</v>
      </c>
      <c r="B219" s="21" t="s">
        <v>2</v>
      </c>
      <c r="C219" s="21" t="s">
        <v>615</v>
      </c>
      <c r="D219" s="20">
        <v>27154</v>
      </c>
      <c r="E219" s="19">
        <v>4073.1</v>
      </c>
      <c r="F219" s="11">
        <f t="shared" si="3"/>
        <v>7.8880751393824562E-6</v>
      </c>
    </row>
    <row r="220" spans="1:6" x14ac:dyDescent="0.25">
      <c r="A220" s="22" t="s">
        <v>990</v>
      </c>
      <c r="B220" s="21" t="s">
        <v>2</v>
      </c>
      <c r="C220" s="21" t="s">
        <v>619</v>
      </c>
      <c r="D220" s="20">
        <v>46000</v>
      </c>
      <c r="E220" s="19">
        <v>2070</v>
      </c>
      <c r="F220" s="11">
        <f t="shared" si="3"/>
        <v>4.0088177404241696E-6</v>
      </c>
    </row>
    <row r="221" spans="1:6" x14ac:dyDescent="0.25">
      <c r="A221" s="22" t="s">
        <v>161</v>
      </c>
      <c r="B221" s="21" t="s">
        <v>2</v>
      </c>
      <c r="C221" s="21" t="s">
        <v>160</v>
      </c>
      <c r="D221" s="20">
        <v>7776</v>
      </c>
      <c r="E221" s="19">
        <v>161818.56</v>
      </c>
      <c r="F221" s="11">
        <f t="shared" si="3"/>
        <v>3.1338218070429605E-4</v>
      </c>
    </row>
    <row r="222" spans="1:6" x14ac:dyDescent="0.25">
      <c r="A222" s="22" t="s">
        <v>992</v>
      </c>
      <c r="B222" s="21" t="s">
        <v>2</v>
      </c>
      <c r="C222" s="21" t="s">
        <v>991</v>
      </c>
      <c r="D222" s="20">
        <v>63291</v>
      </c>
      <c r="E222" s="19">
        <v>356328.33</v>
      </c>
      <c r="F222" s="11">
        <f t="shared" si="3"/>
        <v>6.9007503899503274E-4</v>
      </c>
    </row>
    <row r="223" spans="1:6" x14ac:dyDescent="0.25">
      <c r="A223" s="22" t="s">
        <v>618</v>
      </c>
      <c r="B223" s="21" t="s">
        <v>2</v>
      </c>
      <c r="C223" s="21" t="s">
        <v>617</v>
      </c>
      <c r="D223" s="20">
        <v>180698</v>
      </c>
      <c r="E223" s="19">
        <v>141847.93</v>
      </c>
      <c r="F223" s="11">
        <f t="shared" si="3"/>
        <v>2.7470652088234094E-4</v>
      </c>
    </row>
    <row r="224" spans="1:6" x14ac:dyDescent="0.25">
      <c r="A224" s="22" t="s">
        <v>1186</v>
      </c>
      <c r="B224" s="21" t="s">
        <v>2</v>
      </c>
      <c r="C224" s="21" t="s">
        <v>1185</v>
      </c>
      <c r="D224" s="20">
        <v>19750</v>
      </c>
      <c r="E224" s="19">
        <v>100725</v>
      </c>
      <c r="F224" s="11">
        <f t="shared" si="3"/>
        <v>1.9506674729672678E-4</v>
      </c>
    </row>
    <row r="225" spans="1:6" x14ac:dyDescent="0.25">
      <c r="A225" s="22" t="s">
        <v>623</v>
      </c>
      <c r="B225" s="21" t="s">
        <v>2</v>
      </c>
      <c r="C225" s="21" t="s">
        <v>622</v>
      </c>
      <c r="D225" s="20">
        <v>20368</v>
      </c>
      <c r="E225" s="19">
        <v>101432.64</v>
      </c>
      <c r="F225" s="11">
        <f t="shared" si="3"/>
        <v>1.9643718197587354E-4</v>
      </c>
    </row>
    <row r="226" spans="1:6" x14ac:dyDescent="0.25">
      <c r="A226" s="22" t="s">
        <v>612</v>
      </c>
      <c r="B226" s="21" t="s">
        <v>2</v>
      </c>
      <c r="C226" s="21" t="s">
        <v>611</v>
      </c>
      <c r="D226" s="20">
        <v>7373</v>
      </c>
      <c r="E226" s="19">
        <v>657450.41</v>
      </c>
      <c r="F226" s="11">
        <f t="shared" si="3"/>
        <v>1.2732361676604559E-3</v>
      </c>
    </row>
    <row r="227" spans="1:6" x14ac:dyDescent="0.25">
      <c r="A227" s="22" t="s">
        <v>610</v>
      </c>
      <c r="B227" s="21" t="s">
        <v>2</v>
      </c>
      <c r="C227" s="21" t="s">
        <v>609</v>
      </c>
      <c r="D227" s="20">
        <v>342080</v>
      </c>
      <c r="E227" s="19">
        <v>193275.2</v>
      </c>
      <c r="F227" s="11">
        <f t="shared" si="3"/>
        <v>3.7430195678455529E-4</v>
      </c>
    </row>
    <row r="228" spans="1:6" x14ac:dyDescent="0.25">
      <c r="A228" s="22" t="s">
        <v>621</v>
      </c>
      <c r="B228" s="21" t="s">
        <v>2</v>
      </c>
      <c r="C228" s="21" t="s">
        <v>620</v>
      </c>
      <c r="D228" s="20">
        <v>67909</v>
      </c>
      <c r="E228" s="19">
        <v>357880.43</v>
      </c>
      <c r="F228" s="11">
        <f t="shared" si="3"/>
        <v>6.9308087764957975E-4</v>
      </c>
    </row>
    <row r="229" spans="1:6" x14ac:dyDescent="0.25">
      <c r="A229" s="22" t="s">
        <v>802</v>
      </c>
      <c r="B229" s="21" t="s">
        <v>2</v>
      </c>
      <c r="C229" s="21" t="s">
        <v>801</v>
      </c>
      <c r="D229" s="20">
        <v>23432</v>
      </c>
      <c r="E229" s="19">
        <v>322892.96000000002</v>
      </c>
      <c r="F229" s="11">
        <f t="shared" si="3"/>
        <v>6.2532320111404437E-4</v>
      </c>
    </row>
    <row r="230" spans="1:6" x14ac:dyDescent="0.25">
      <c r="A230" s="22" t="s">
        <v>139</v>
      </c>
      <c r="B230" s="21" t="s">
        <v>2</v>
      </c>
      <c r="C230" s="21" t="s">
        <v>138</v>
      </c>
      <c r="D230" s="20">
        <v>10394</v>
      </c>
      <c r="E230" s="19">
        <v>1309124.3</v>
      </c>
      <c r="F230" s="11">
        <f t="shared" si="3"/>
        <v>2.5352853711402765E-3</v>
      </c>
    </row>
    <row r="231" spans="1:6" x14ac:dyDescent="0.25">
      <c r="A231" s="22" t="s">
        <v>135</v>
      </c>
      <c r="B231" s="21" t="s">
        <v>2</v>
      </c>
      <c r="C231" s="21" t="s">
        <v>134</v>
      </c>
      <c r="D231" s="20">
        <v>14590</v>
      </c>
      <c r="E231" s="19">
        <v>1522758.3</v>
      </c>
      <c r="F231" s="11">
        <f t="shared" si="3"/>
        <v>2.9490147282213285E-3</v>
      </c>
    </row>
    <row r="232" spans="1:6" x14ac:dyDescent="0.25">
      <c r="A232" s="22" t="s">
        <v>588</v>
      </c>
      <c r="B232" s="21" t="s">
        <v>2</v>
      </c>
      <c r="C232" s="21" t="s">
        <v>587</v>
      </c>
      <c r="D232" s="20">
        <v>117130</v>
      </c>
      <c r="E232" s="19">
        <v>1057683.8999999999</v>
      </c>
      <c r="F232" s="11">
        <f t="shared" si="3"/>
        <v>2.0483391217782716E-3</v>
      </c>
    </row>
    <row r="233" spans="1:6" x14ac:dyDescent="0.25">
      <c r="A233" s="22" t="s">
        <v>586</v>
      </c>
      <c r="B233" s="21" t="s">
        <v>2</v>
      </c>
      <c r="C233" s="21" t="s">
        <v>585</v>
      </c>
      <c r="D233" s="20">
        <v>21735</v>
      </c>
      <c r="E233" s="19">
        <v>55206.9</v>
      </c>
      <c r="F233" s="11">
        <f t="shared" si="3"/>
        <v>1.069151691371126E-4</v>
      </c>
    </row>
    <row r="234" spans="1:6" x14ac:dyDescent="0.25">
      <c r="A234" s="22" t="s">
        <v>608</v>
      </c>
      <c r="B234" s="21" t="s">
        <v>2</v>
      </c>
      <c r="C234" s="21" t="s">
        <v>607</v>
      </c>
      <c r="D234" s="20">
        <v>76846</v>
      </c>
      <c r="E234" s="19">
        <v>282024.82</v>
      </c>
      <c r="F234" s="11">
        <f t="shared" si="3"/>
        <v>5.461768607033493E-4</v>
      </c>
    </row>
    <row r="235" spans="1:6" x14ac:dyDescent="0.25">
      <c r="A235" s="22" t="s">
        <v>103</v>
      </c>
      <c r="B235" s="21" t="s">
        <v>2</v>
      </c>
      <c r="C235" s="21" t="s">
        <v>102</v>
      </c>
      <c r="D235" s="20">
        <v>15828</v>
      </c>
      <c r="E235" s="19">
        <v>1180135.68</v>
      </c>
      <c r="F235" s="11">
        <f t="shared" si="3"/>
        <v>2.2854825362761066E-3</v>
      </c>
    </row>
    <row r="236" spans="1:6" x14ac:dyDescent="0.25">
      <c r="A236" s="22" t="s">
        <v>119</v>
      </c>
      <c r="B236" s="21" t="s">
        <v>2</v>
      </c>
      <c r="C236" s="21" t="s">
        <v>118</v>
      </c>
      <c r="D236" s="20">
        <v>7624</v>
      </c>
      <c r="E236" s="19">
        <v>747152</v>
      </c>
      <c r="F236" s="11">
        <f t="shared" si="3"/>
        <v>1.4469546823156518E-3</v>
      </c>
    </row>
    <row r="237" spans="1:6" x14ac:dyDescent="0.25">
      <c r="A237" s="22" t="s">
        <v>590</v>
      </c>
      <c r="B237" s="21" t="s">
        <v>2</v>
      </c>
      <c r="C237" s="21" t="s">
        <v>589</v>
      </c>
      <c r="D237" s="20">
        <v>84180</v>
      </c>
      <c r="E237" s="19">
        <v>305573.40000000002</v>
      </c>
      <c r="F237" s="11">
        <f t="shared" si="3"/>
        <v>5.9178167484141592E-4</v>
      </c>
    </row>
    <row r="238" spans="1:6" x14ac:dyDescent="0.25">
      <c r="A238" s="22" t="s">
        <v>596</v>
      </c>
      <c r="B238" s="21" t="s">
        <v>2</v>
      </c>
      <c r="C238" s="21" t="s">
        <v>595</v>
      </c>
      <c r="D238" s="20">
        <v>54500</v>
      </c>
      <c r="E238" s="19">
        <v>64582.5</v>
      </c>
      <c r="F238" s="11">
        <f t="shared" si="3"/>
        <v>1.2507220856084248E-4</v>
      </c>
    </row>
    <row r="239" spans="1:6" x14ac:dyDescent="0.25">
      <c r="A239" s="22" t="s">
        <v>57</v>
      </c>
      <c r="B239" s="21" t="s">
        <v>2</v>
      </c>
      <c r="C239" s="21" t="s">
        <v>56</v>
      </c>
      <c r="D239" s="20">
        <v>37361</v>
      </c>
      <c r="E239" s="19">
        <v>843611.38</v>
      </c>
      <c r="F239" s="11">
        <f t="shared" si="3"/>
        <v>1.6337605150568673E-3</v>
      </c>
    </row>
    <row r="240" spans="1:6" x14ac:dyDescent="0.25">
      <c r="A240" s="22" t="s">
        <v>1188</v>
      </c>
      <c r="B240" s="21" t="s">
        <v>2</v>
      </c>
      <c r="C240" s="21" t="s">
        <v>1187</v>
      </c>
      <c r="D240" s="20">
        <v>4128</v>
      </c>
      <c r="E240" s="19">
        <v>40413.120000000003</v>
      </c>
      <c r="F240" s="11">
        <f t="shared" si="3"/>
        <v>7.8265136426034217E-5</v>
      </c>
    </row>
    <row r="241" spans="1:6" x14ac:dyDescent="0.25">
      <c r="A241" s="22" t="s">
        <v>83</v>
      </c>
      <c r="B241" s="21" t="s">
        <v>2</v>
      </c>
      <c r="C241" s="21" t="s">
        <v>82</v>
      </c>
      <c r="D241" s="20">
        <v>537</v>
      </c>
      <c r="E241" s="19">
        <v>53904.06</v>
      </c>
      <c r="F241" s="11">
        <f t="shared" si="3"/>
        <v>1.0439205411057432E-4</v>
      </c>
    </row>
    <row r="242" spans="1:6" x14ac:dyDescent="0.25">
      <c r="A242" s="22" t="s">
        <v>574</v>
      </c>
      <c r="B242" s="21" t="s">
        <v>2</v>
      </c>
      <c r="C242" s="21" t="s">
        <v>573</v>
      </c>
      <c r="D242" s="20">
        <v>49100</v>
      </c>
      <c r="E242" s="19">
        <v>141408</v>
      </c>
      <c r="F242" s="11">
        <f t="shared" si="3"/>
        <v>2.7385454059801977E-4</v>
      </c>
    </row>
    <row r="243" spans="1:6" x14ac:dyDescent="0.25">
      <c r="A243" s="22" t="s">
        <v>606</v>
      </c>
      <c r="B243" s="21" t="s">
        <v>2</v>
      </c>
      <c r="C243" s="21" t="s">
        <v>605</v>
      </c>
      <c r="D243" s="20">
        <v>148885</v>
      </c>
      <c r="E243" s="19">
        <v>620850.44999999995</v>
      </c>
      <c r="F243" s="11">
        <f t="shared" si="3"/>
        <v>1.2023556995702071E-3</v>
      </c>
    </row>
    <row r="244" spans="1:6" x14ac:dyDescent="0.25">
      <c r="A244" s="22" t="s">
        <v>133</v>
      </c>
      <c r="B244" s="21" t="s">
        <v>2</v>
      </c>
      <c r="C244" s="21" t="s">
        <v>132</v>
      </c>
      <c r="D244" s="20">
        <v>10641</v>
      </c>
      <c r="E244" s="19">
        <v>983866.86</v>
      </c>
      <c r="F244" s="11">
        <f t="shared" si="3"/>
        <v>1.9053830543881269E-3</v>
      </c>
    </row>
    <row r="245" spans="1:6" x14ac:dyDescent="0.25">
      <c r="A245" s="22" t="s">
        <v>91</v>
      </c>
      <c r="B245" s="21" t="s">
        <v>2</v>
      </c>
      <c r="C245" s="21" t="s">
        <v>90</v>
      </c>
      <c r="D245" s="20">
        <v>41947</v>
      </c>
      <c r="E245" s="19">
        <v>626688.18000000005</v>
      </c>
      <c r="F245" s="11">
        <f t="shared" si="3"/>
        <v>1.2136612046850896E-3</v>
      </c>
    </row>
    <row r="246" spans="1:6" x14ac:dyDescent="0.25">
      <c r="A246" s="22" t="s">
        <v>576</v>
      </c>
      <c r="B246" s="21" t="s">
        <v>2</v>
      </c>
      <c r="C246" s="21" t="s">
        <v>575</v>
      </c>
      <c r="D246" s="20">
        <v>1952</v>
      </c>
      <c r="E246" s="19">
        <v>149074.23999999999</v>
      </c>
      <c r="F246" s="11">
        <f t="shared" si="3"/>
        <v>2.8870118741654603E-4</v>
      </c>
    </row>
    <row r="247" spans="1:6" x14ac:dyDescent="0.25">
      <c r="A247" s="22" t="s">
        <v>109</v>
      </c>
      <c r="B247" s="21" t="s">
        <v>2</v>
      </c>
      <c r="C247" s="21" t="s">
        <v>108</v>
      </c>
      <c r="D247" s="20">
        <v>6492</v>
      </c>
      <c r="E247" s="19">
        <v>613558.92000000004</v>
      </c>
      <c r="F247" s="11">
        <f t="shared" si="3"/>
        <v>1.1882347262277748E-3</v>
      </c>
    </row>
    <row r="248" spans="1:6" x14ac:dyDescent="0.25">
      <c r="A248" s="22" t="s">
        <v>117</v>
      </c>
      <c r="B248" s="21" t="s">
        <v>2</v>
      </c>
      <c r="C248" s="21" t="s">
        <v>116</v>
      </c>
      <c r="D248" s="20">
        <v>7198</v>
      </c>
      <c r="E248" s="19">
        <v>1402962.18</v>
      </c>
      <c r="F248" s="11">
        <f t="shared" si="3"/>
        <v>2.7170143363904188E-3</v>
      </c>
    </row>
    <row r="249" spans="1:6" x14ac:dyDescent="0.25">
      <c r="A249" s="22" t="s">
        <v>97</v>
      </c>
      <c r="B249" s="21" t="s">
        <v>2</v>
      </c>
      <c r="C249" s="21" t="s">
        <v>96</v>
      </c>
      <c r="D249" s="20">
        <v>55231</v>
      </c>
      <c r="E249" s="19">
        <v>3144300.83</v>
      </c>
      <c r="F249" s="11">
        <f t="shared" si="3"/>
        <v>6.0893376562968313E-3</v>
      </c>
    </row>
    <row r="250" spans="1:6" x14ac:dyDescent="0.25">
      <c r="A250" s="22" t="s">
        <v>131</v>
      </c>
      <c r="B250" s="21" t="s">
        <v>2</v>
      </c>
      <c r="C250" s="21" t="s">
        <v>130</v>
      </c>
      <c r="D250" s="20">
        <v>5162</v>
      </c>
      <c r="E250" s="19">
        <v>286387.76</v>
      </c>
      <c r="F250" s="11">
        <f t="shared" si="3"/>
        <v>5.5462624779146824E-4</v>
      </c>
    </row>
    <row r="251" spans="1:6" x14ac:dyDescent="0.25">
      <c r="A251" s="22" t="s">
        <v>87</v>
      </c>
      <c r="B251" s="21" t="s">
        <v>2</v>
      </c>
      <c r="C251" s="21" t="s">
        <v>86</v>
      </c>
      <c r="D251" s="20">
        <v>16220</v>
      </c>
      <c r="E251" s="19">
        <v>774180.6</v>
      </c>
      <c r="F251" s="11">
        <f t="shared" si="3"/>
        <v>1.4992989968947959E-3</v>
      </c>
    </row>
    <row r="252" spans="1:6" x14ac:dyDescent="0.25">
      <c r="A252" s="22" t="s">
        <v>101</v>
      </c>
      <c r="B252" s="21" t="s">
        <v>2</v>
      </c>
      <c r="C252" s="21" t="s">
        <v>100</v>
      </c>
      <c r="D252" s="20">
        <v>3884</v>
      </c>
      <c r="E252" s="19">
        <v>448563.16</v>
      </c>
      <c r="F252" s="11">
        <f t="shared" si="3"/>
        <v>8.6869949444865944E-4</v>
      </c>
    </row>
    <row r="253" spans="1:6" x14ac:dyDescent="0.25">
      <c r="A253" s="22" t="s">
        <v>85</v>
      </c>
      <c r="B253" s="21" t="s">
        <v>2</v>
      </c>
      <c r="C253" s="21" t="s">
        <v>84</v>
      </c>
      <c r="D253" s="20">
        <v>5778</v>
      </c>
      <c r="E253" s="19">
        <v>977175.36</v>
      </c>
      <c r="F253" s="11">
        <f t="shared" si="3"/>
        <v>1.8924241153011469E-3</v>
      </c>
    </row>
    <row r="254" spans="1:6" x14ac:dyDescent="0.25">
      <c r="A254" s="22" t="s">
        <v>99</v>
      </c>
      <c r="B254" s="21" t="s">
        <v>2</v>
      </c>
      <c r="C254" s="21" t="s">
        <v>98</v>
      </c>
      <c r="D254" s="20">
        <v>1665</v>
      </c>
      <c r="E254" s="19">
        <v>188527.95</v>
      </c>
      <c r="F254" s="11">
        <f t="shared" si="3"/>
        <v>3.6510830460183616E-4</v>
      </c>
    </row>
    <row r="255" spans="1:6" x14ac:dyDescent="0.25">
      <c r="A255" s="22" t="s">
        <v>107</v>
      </c>
      <c r="B255" s="21" t="s">
        <v>2</v>
      </c>
      <c r="C255" s="21" t="s">
        <v>106</v>
      </c>
      <c r="D255" s="20">
        <v>3930</v>
      </c>
      <c r="E255" s="19">
        <v>495455.1</v>
      </c>
      <c r="F255" s="11">
        <f t="shared" si="3"/>
        <v>9.5951168814668159E-4</v>
      </c>
    </row>
    <row r="256" spans="1:6" x14ac:dyDescent="0.25">
      <c r="A256" s="22" t="s">
        <v>93</v>
      </c>
      <c r="B256" s="21" t="s">
        <v>2</v>
      </c>
      <c r="C256" s="21" t="s">
        <v>92</v>
      </c>
      <c r="D256" s="20">
        <v>24583</v>
      </c>
      <c r="E256" s="19">
        <v>799684.99</v>
      </c>
      <c r="F256" s="11">
        <f t="shared" si="3"/>
        <v>1.5486914853444079E-3</v>
      </c>
    </row>
    <row r="257" spans="1:6" x14ac:dyDescent="0.25">
      <c r="A257" s="22" t="s">
        <v>604</v>
      </c>
      <c r="B257" s="21" t="s">
        <v>2</v>
      </c>
      <c r="C257" s="21" t="s">
        <v>603</v>
      </c>
      <c r="D257" s="20">
        <v>69236</v>
      </c>
      <c r="E257" s="19">
        <v>263096.8</v>
      </c>
      <c r="F257" s="11">
        <f t="shared" si="3"/>
        <v>5.0952034748252633E-4</v>
      </c>
    </row>
    <row r="258" spans="1:6" x14ac:dyDescent="0.25">
      <c r="A258" s="22" t="s">
        <v>602</v>
      </c>
      <c r="B258" s="21" t="s">
        <v>2</v>
      </c>
      <c r="C258" s="21" t="s">
        <v>601</v>
      </c>
      <c r="D258" s="20">
        <v>28009</v>
      </c>
      <c r="E258" s="19">
        <v>76184.479999999996</v>
      </c>
      <c r="F258" s="11">
        <f t="shared" si="3"/>
        <v>1.4754091544395668E-4</v>
      </c>
    </row>
    <row r="259" spans="1:6" x14ac:dyDescent="0.25">
      <c r="A259" s="22" t="s">
        <v>1190</v>
      </c>
      <c r="B259" s="21" t="s">
        <v>2</v>
      </c>
      <c r="C259" s="21" t="s">
        <v>1189</v>
      </c>
      <c r="D259" s="20">
        <v>401640</v>
      </c>
      <c r="E259" s="19">
        <v>96393.600000000006</v>
      </c>
      <c r="F259" s="11">
        <f t="shared" si="3"/>
        <v>1.8667844142190881E-4</v>
      </c>
    </row>
    <row r="260" spans="1:6" x14ac:dyDescent="0.25">
      <c r="A260" s="22" t="s">
        <v>598</v>
      </c>
      <c r="B260" s="21" t="s">
        <v>2</v>
      </c>
      <c r="C260" s="21" t="s">
        <v>597</v>
      </c>
      <c r="D260" s="20">
        <v>12149670</v>
      </c>
      <c r="E260" s="19">
        <v>157945.71</v>
      </c>
      <c r="F260" s="11">
        <f t="shared" si="3"/>
        <v>3.0588191510719378E-4</v>
      </c>
    </row>
    <row r="261" spans="1:6" x14ac:dyDescent="0.25">
      <c r="A261" s="22" t="s">
        <v>594</v>
      </c>
      <c r="B261" s="21" t="s">
        <v>2</v>
      </c>
      <c r="C261" s="21" t="s">
        <v>593</v>
      </c>
      <c r="D261" s="20">
        <v>1250</v>
      </c>
      <c r="E261" s="19">
        <v>6837.5</v>
      </c>
      <c r="F261" s="11">
        <f t="shared" si="3"/>
        <v>1.3241686618430077E-5</v>
      </c>
    </row>
    <row r="262" spans="1:6" x14ac:dyDescent="0.25">
      <c r="A262" s="22" t="s">
        <v>592</v>
      </c>
      <c r="B262" s="21" t="s">
        <v>2</v>
      </c>
      <c r="C262" s="21" t="s">
        <v>591</v>
      </c>
      <c r="D262" s="20">
        <v>95606</v>
      </c>
      <c r="E262" s="19">
        <v>339401.3</v>
      </c>
      <c r="F262" s="11">
        <f t="shared" si="3"/>
        <v>6.5729369689035053E-4</v>
      </c>
    </row>
    <row r="263" spans="1:6" x14ac:dyDescent="0.25">
      <c r="A263" s="22" t="s">
        <v>582</v>
      </c>
      <c r="B263" s="21" t="s">
        <v>2</v>
      </c>
      <c r="C263" s="21" t="s">
        <v>581</v>
      </c>
      <c r="D263" s="20">
        <v>3859708</v>
      </c>
      <c r="E263" s="19">
        <v>374391.68</v>
      </c>
      <c r="F263" s="11">
        <f t="shared" si="3"/>
        <v>7.2505700901024576E-4</v>
      </c>
    </row>
    <row r="264" spans="1:6" x14ac:dyDescent="0.25">
      <c r="A264" s="22" t="s">
        <v>115</v>
      </c>
      <c r="B264" s="21" t="s">
        <v>2</v>
      </c>
      <c r="C264" s="21" t="s">
        <v>114</v>
      </c>
      <c r="D264" s="20">
        <v>52437</v>
      </c>
      <c r="E264" s="19">
        <v>8610679.7699999996</v>
      </c>
      <c r="F264" s="11">
        <f t="shared" si="3"/>
        <v>1.6675674308737926E-2</v>
      </c>
    </row>
    <row r="265" spans="1:6" x14ac:dyDescent="0.25">
      <c r="A265" s="22" t="s">
        <v>127</v>
      </c>
      <c r="B265" s="21" t="s">
        <v>2</v>
      </c>
      <c r="C265" s="21" t="s">
        <v>126</v>
      </c>
      <c r="D265" s="20">
        <v>142525</v>
      </c>
      <c r="E265" s="19">
        <v>4929939.75</v>
      </c>
      <c r="F265" s="11">
        <f t="shared" si="3"/>
        <v>9.5474540719914461E-3</v>
      </c>
    </row>
    <row r="266" spans="1:6" x14ac:dyDescent="0.25">
      <c r="A266" s="22" t="s">
        <v>600</v>
      </c>
      <c r="B266" s="21" t="s">
        <v>2</v>
      </c>
      <c r="C266" s="21" t="s">
        <v>599</v>
      </c>
      <c r="D266" s="20">
        <v>42317</v>
      </c>
      <c r="E266" s="19">
        <v>1481.1</v>
      </c>
      <c r="F266" s="11">
        <f t="shared" si="3"/>
        <v>2.8683381426774093E-6</v>
      </c>
    </row>
    <row r="267" spans="1:6" x14ac:dyDescent="0.25">
      <c r="A267" s="22" t="s">
        <v>580</v>
      </c>
      <c r="B267" s="21" t="s">
        <v>2</v>
      </c>
      <c r="C267" s="21" t="s">
        <v>579</v>
      </c>
      <c r="D267" s="20">
        <v>67224</v>
      </c>
      <c r="E267" s="19">
        <v>307885.92</v>
      </c>
      <c r="F267" s="11">
        <f t="shared" si="3"/>
        <v>5.9626016334435577E-4</v>
      </c>
    </row>
    <row r="268" spans="1:6" x14ac:dyDescent="0.25">
      <c r="A268" s="22" t="s">
        <v>1192</v>
      </c>
      <c r="B268" s="21" t="s">
        <v>2</v>
      </c>
      <c r="C268" s="21" t="s">
        <v>1191</v>
      </c>
      <c r="D268" s="20">
        <v>20365</v>
      </c>
      <c r="E268" s="19">
        <v>96733.75</v>
      </c>
      <c r="F268" s="11">
        <f t="shared" ref="F268:F331" si="4">+E268/$E$572</f>
        <v>1.8733718507137995E-4</v>
      </c>
    </row>
    <row r="269" spans="1:6" x14ac:dyDescent="0.25">
      <c r="A269" s="22" t="s">
        <v>578</v>
      </c>
      <c r="B269" s="21" t="s">
        <v>2</v>
      </c>
      <c r="C269" s="21" t="s">
        <v>577</v>
      </c>
      <c r="D269" s="20">
        <v>10735</v>
      </c>
      <c r="E269" s="19">
        <v>85880</v>
      </c>
      <c r="F269" s="11">
        <f t="shared" si="4"/>
        <v>1.663175205544095E-4</v>
      </c>
    </row>
    <row r="270" spans="1:6" x14ac:dyDescent="0.25">
      <c r="A270" s="22" t="s">
        <v>584</v>
      </c>
      <c r="B270" s="21" t="s">
        <v>2</v>
      </c>
      <c r="C270" s="21" t="s">
        <v>583</v>
      </c>
      <c r="D270" s="20">
        <v>3000</v>
      </c>
      <c r="E270" s="19">
        <v>1245</v>
      </c>
      <c r="F270" s="11">
        <f t="shared" si="4"/>
        <v>2.4111005250377249E-6</v>
      </c>
    </row>
    <row r="271" spans="1:6" x14ac:dyDescent="0.25">
      <c r="A271" s="22" t="s">
        <v>89</v>
      </c>
      <c r="B271" s="21" t="s">
        <v>2</v>
      </c>
      <c r="C271" s="21" t="s">
        <v>88</v>
      </c>
      <c r="D271" s="20">
        <v>8886</v>
      </c>
      <c r="E271" s="19">
        <v>44341.14</v>
      </c>
      <c r="F271" s="11">
        <f t="shared" si="4"/>
        <v>8.5872245730739976E-5</v>
      </c>
    </row>
    <row r="272" spans="1:6" x14ac:dyDescent="0.25">
      <c r="A272" s="22" t="s">
        <v>105</v>
      </c>
      <c r="B272" s="21" t="s">
        <v>2</v>
      </c>
      <c r="C272" s="21" t="s">
        <v>104</v>
      </c>
      <c r="D272" s="20">
        <v>2594</v>
      </c>
      <c r="E272" s="19">
        <v>358802.08</v>
      </c>
      <c r="F272" s="11">
        <f t="shared" si="4"/>
        <v>6.9486576985753246E-4</v>
      </c>
    </row>
    <row r="273" spans="1:6" x14ac:dyDescent="0.25">
      <c r="A273" s="22" t="s">
        <v>95</v>
      </c>
      <c r="B273" s="21" t="s">
        <v>2</v>
      </c>
      <c r="C273" s="21" t="s">
        <v>94</v>
      </c>
      <c r="D273" s="20">
        <v>248980</v>
      </c>
      <c r="E273" s="19">
        <v>15730556.4</v>
      </c>
      <c r="F273" s="11">
        <f t="shared" si="4"/>
        <v>3.0464219112590802E-2</v>
      </c>
    </row>
    <row r="274" spans="1:6" x14ac:dyDescent="0.25">
      <c r="A274" s="22" t="s">
        <v>129</v>
      </c>
      <c r="B274" s="21" t="s">
        <v>2</v>
      </c>
      <c r="C274" s="21" t="s">
        <v>128</v>
      </c>
      <c r="D274" s="20">
        <v>15388</v>
      </c>
      <c r="E274" s="19">
        <v>971136.68</v>
      </c>
      <c r="F274" s="11">
        <f t="shared" si="4"/>
        <v>1.8807294450051352E-3</v>
      </c>
    </row>
    <row r="275" spans="1:6" x14ac:dyDescent="0.25">
      <c r="A275" s="22" t="s">
        <v>113</v>
      </c>
      <c r="B275" s="21" t="s">
        <v>2</v>
      </c>
      <c r="C275" s="21" t="s">
        <v>112</v>
      </c>
      <c r="D275" s="20">
        <v>4477</v>
      </c>
      <c r="E275" s="19">
        <v>445730.12</v>
      </c>
      <c r="F275" s="11">
        <f t="shared" si="4"/>
        <v>8.632129528972917E-4</v>
      </c>
    </row>
    <row r="276" spans="1:6" x14ac:dyDescent="0.25">
      <c r="A276" s="22" t="s">
        <v>111</v>
      </c>
      <c r="B276" s="21" t="s">
        <v>2</v>
      </c>
      <c r="C276" s="21" t="s">
        <v>110</v>
      </c>
      <c r="D276" s="20">
        <v>10183</v>
      </c>
      <c r="E276" s="19">
        <v>1334685.81</v>
      </c>
      <c r="F276" s="11">
        <f t="shared" si="4"/>
        <v>2.5847884797200013E-3</v>
      </c>
    </row>
    <row r="277" spans="1:6" x14ac:dyDescent="0.25">
      <c r="A277" s="22" t="s">
        <v>137</v>
      </c>
      <c r="B277" s="21" t="s">
        <v>2</v>
      </c>
      <c r="C277" s="21" t="s">
        <v>136</v>
      </c>
      <c r="D277" s="20">
        <v>17725</v>
      </c>
      <c r="E277" s="19">
        <v>987282.5</v>
      </c>
      <c r="F277" s="11">
        <f t="shared" si="4"/>
        <v>1.9119978747875967E-3</v>
      </c>
    </row>
    <row r="278" spans="1:6" x14ac:dyDescent="0.25">
      <c r="A278" s="22" t="s">
        <v>570</v>
      </c>
      <c r="B278" s="21" t="s">
        <v>2</v>
      </c>
      <c r="C278" s="21" t="s">
        <v>569</v>
      </c>
      <c r="D278" s="20">
        <v>15400</v>
      </c>
      <c r="E278" s="19">
        <v>1699390</v>
      </c>
      <c r="F278" s="11">
        <f t="shared" si="4"/>
        <v>3.2910844347340236E-3</v>
      </c>
    </row>
    <row r="279" spans="1:6" x14ac:dyDescent="0.25">
      <c r="A279" s="22" t="s">
        <v>941</v>
      </c>
      <c r="B279" s="21" t="s">
        <v>2</v>
      </c>
      <c r="C279" s="21" t="s">
        <v>962</v>
      </c>
      <c r="D279" s="20">
        <v>123200</v>
      </c>
      <c r="E279" s="19">
        <v>192808</v>
      </c>
      <c r="F279" s="11">
        <f t="shared" si="4"/>
        <v>3.7339716468391459E-4</v>
      </c>
    </row>
    <row r="280" spans="1:6" x14ac:dyDescent="0.25">
      <c r="A280" s="22" t="s">
        <v>572</v>
      </c>
      <c r="B280" s="21" t="s">
        <v>2</v>
      </c>
      <c r="C280" s="21" t="s">
        <v>571</v>
      </c>
      <c r="D280" s="20">
        <v>11836</v>
      </c>
      <c r="E280" s="19">
        <v>493561.2</v>
      </c>
      <c r="F280" s="11">
        <f t="shared" si="4"/>
        <v>9.5584391040823269E-4</v>
      </c>
    </row>
    <row r="281" spans="1:6" x14ac:dyDescent="0.25">
      <c r="A281" s="22" t="s">
        <v>566</v>
      </c>
      <c r="B281" s="21" t="s">
        <v>2</v>
      </c>
      <c r="C281" s="21" t="s">
        <v>565</v>
      </c>
      <c r="D281" s="20">
        <v>19275</v>
      </c>
      <c r="E281" s="19">
        <v>188895</v>
      </c>
      <c r="F281" s="11">
        <f t="shared" si="4"/>
        <v>3.6581914351566352E-4</v>
      </c>
    </row>
    <row r="282" spans="1:6" x14ac:dyDescent="0.25">
      <c r="A282" s="22" t="s">
        <v>568</v>
      </c>
      <c r="B282" s="21" t="s">
        <v>2</v>
      </c>
      <c r="C282" s="21" t="s">
        <v>567</v>
      </c>
      <c r="D282" s="20">
        <v>62405</v>
      </c>
      <c r="E282" s="19">
        <v>197823.85</v>
      </c>
      <c r="F282" s="11">
        <f t="shared" si="4"/>
        <v>3.8311099485942502E-4</v>
      </c>
    </row>
    <row r="283" spans="1:6" x14ac:dyDescent="0.25">
      <c r="A283" s="22" t="s">
        <v>562</v>
      </c>
      <c r="B283" s="21" t="s">
        <v>2</v>
      </c>
      <c r="C283" s="21" t="s">
        <v>561</v>
      </c>
      <c r="D283" s="20">
        <v>304000</v>
      </c>
      <c r="E283" s="19">
        <v>60800</v>
      </c>
      <c r="F283" s="11">
        <f t="shared" si="4"/>
        <v>1.1774691720666159E-4</v>
      </c>
    </row>
    <row r="284" spans="1:6" x14ac:dyDescent="0.25">
      <c r="A284" s="22" t="s">
        <v>564</v>
      </c>
      <c r="B284" s="21" t="s">
        <v>2</v>
      </c>
      <c r="C284" s="21" t="s">
        <v>563</v>
      </c>
      <c r="D284" s="20">
        <v>12120</v>
      </c>
      <c r="E284" s="19">
        <v>327.24</v>
      </c>
      <c r="F284" s="11">
        <f t="shared" si="4"/>
        <v>6.3374179583401221E-7</v>
      </c>
    </row>
    <row r="285" spans="1:6" x14ac:dyDescent="0.25">
      <c r="A285" s="22" t="s">
        <v>940</v>
      </c>
      <c r="B285" s="21" t="s">
        <v>2</v>
      </c>
      <c r="C285" s="21" t="s">
        <v>961</v>
      </c>
      <c r="D285" s="20">
        <v>1073442</v>
      </c>
      <c r="E285" s="19">
        <v>11807.86</v>
      </c>
      <c r="F285" s="11">
        <f t="shared" si="4"/>
        <v>2.2867419634997554E-5</v>
      </c>
    </row>
    <row r="286" spans="1:6" x14ac:dyDescent="0.25">
      <c r="A286" s="22" t="s">
        <v>560</v>
      </c>
      <c r="B286" s="21" t="s">
        <v>2</v>
      </c>
      <c r="C286" s="21" t="s">
        <v>559</v>
      </c>
      <c r="D286" s="20">
        <v>356184</v>
      </c>
      <c r="E286" s="19">
        <v>683873.28000000003</v>
      </c>
      <c r="F286" s="11">
        <f t="shared" si="4"/>
        <v>1.3244074092106596E-3</v>
      </c>
    </row>
    <row r="287" spans="1:6" x14ac:dyDescent="0.25">
      <c r="A287" s="22" t="s">
        <v>555</v>
      </c>
      <c r="B287" s="21" t="s">
        <v>2</v>
      </c>
      <c r="C287" s="21" t="s">
        <v>554</v>
      </c>
      <c r="D287" s="20">
        <v>16995</v>
      </c>
      <c r="E287" s="19">
        <v>38408.699999999997</v>
      </c>
      <c r="F287" s="11">
        <f t="shared" si="4"/>
        <v>7.4383322679531298E-5</v>
      </c>
    </row>
    <row r="288" spans="1:6" x14ac:dyDescent="0.25">
      <c r="A288" s="22" t="s">
        <v>553</v>
      </c>
      <c r="B288" s="21" t="s">
        <v>2</v>
      </c>
      <c r="C288" s="21" t="s">
        <v>552</v>
      </c>
      <c r="D288" s="20">
        <v>100926</v>
      </c>
      <c r="E288" s="19">
        <v>379481.76</v>
      </c>
      <c r="F288" s="11">
        <f t="shared" si="4"/>
        <v>7.3491459500260245E-4</v>
      </c>
    </row>
    <row r="289" spans="1:6" x14ac:dyDescent="0.25">
      <c r="A289" s="22" t="s">
        <v>557</v>
      </c>
      <c r="B289" s="21" t="s">
        <v>2</v>
      </c>
      <c r="C289" s="21" t="s">
        <v>556</v>
      </c>
      <c r="D289" s="20">
        <v>22374</v>
      </c>
      <c r="E289" s="19">
        <v>84797.46</v>
      </c>
      <c r="F289" s="11">
        <f t="shared" si="4"/>
        <v>1.6422104444005262E-4</v>
      </c>
    </row>
    <row r="290" spans="1:6" x14ac:dyDescent="0.25">
      <c r="A290" s="22" t="s">
        <v>942</v>
      </c>
      <c r="B290" s="21" t="s">
        <v>2</v>
      </c>
      <c r="C290" s="21" t="s">
        <v>558</v>
      </c>
      <c r="D290" s="20">
        <v>3000</v>
      </c>
      <c r="E290" s="19">
        <v>750</v>
      </c>
      <c r="F290" s="11">
        <f t="shared" si="4"/>
        <v>1.4524701958058585E-6</v>
      </c>
    </row>
    <row r="291" spans="1:6" x14ac:dyDescent="0.25">
      <c r="A291" s="22" t="s">
        <v>548</v>
      </c>
      <c r="B291" s="21" t="s">
        <v>2</v>
      </c>
      <c r="C291" s="21" t="s">
        <v>547</v>
      </c>
      <c r="D291" s="20">
        <v>9725</v>
      </c>
      <c r="E291" s="19">
        <v>68075</v>
      </c>
      <c r="F291" s="11">
        <f t="shared" si="4"/>
        <v>1.3183587810597843E-4</v>
      </c>
    </row>
    <row r="292" spans="1:6" x14ac:dyDescent="0.25">
      <c r="A292" s="22" t="s">
        <v>1194</v>
      </c>
      <c r="B292" s="21" t="s">
        <v>2</v>
      </c>
      <c r="C292" s="21" t="s">
        <v>1193</v>
      </c>
      <c r="D292" s="20">
        <v>614</v>
      </c>
      <c r="E292" s="19">
        <v>64.47</v>
      </c>
      <c r="F292" s="11">
        <f t="shared" si="4"/>
        <v>1.2485433803147158E-7</v>
      </c>
    </row>
    <row r="293" spans="1:6" x14ac:dyDescent="0.25">
      <c r="A293" s="22" t="s">
        <v>943</v>
      </c>
      <c r="B293" s="21" t="s">
        <v>2</v>
      </c>
      <c r="C293" s="21" t="s">
        <v>963</v>
      </c>
      <c r="D293" s="20">
        <v>2214200</v>
      </c>
      <c r="E293" s="19">
        <v>57569.2</v>
      </c>
      <c r="F293" s="11">
        <f t="shared" si="4"/>
        <v>1.114900629285155E-4</v>
      </c>
    </row>
    <row r="294" spans="1:6" x14ac:dyDescent="0.25">
      <c r="A294" s="22" t="s">
        <v>551</v>
      </c>
      <c r="B294" s="21" t="s">
        <v>2</v>
      </c>
      <c r="C294" s="21" t="s">
        <v>550</v>
      </c>
      <c r="D294" s="20">
        <v>99090</v>
      </c>
      <c r="E294" s="19">
        <v>533104.19999999995</v>
      </c>
      <c r="F294" s="11">
        <f t="shared" si="4"/>
        <v>1.0324239490119007E-3</v>
      </c>
    </row>
    <row r="295" spans="1:6" x14ac:dyDescent="0.25">
      <c r="A295" s="22" t="s">
        <v>944</v>
      </c>
      <c r="B295" s="21" t="s">
        <v>2</v>
      </c>
      <c r="C295" s="21" t="s">
        <v>964</v>
      </c>
      <c r="D295" s="20">
        <v>818003</v>
      </c>
      <c r="E295" s="19">
        <v>413091.52</v>
      </c>
      <c r="F295" s="11">
        <f t="shared" si="4"/>
        <v>8.0000416125351964E-4</v>
      </c>
    </row>
    <row r="296" spans="1:6" x14ac:dyDescent="0.25">
      <c r="A296" s="22" t="s">
        <v>1196</v>
      </c>
      <c r="B296" s="21" t="s">
        <v>2</v>
      </c>
      <c r="C296" s="21" t="s">
        <v>1195</v>
      </c>
      <c r="D296" s="20">
        <v>239</v>
      </c>
      <c r="E296" s="19">
        <v>35233.379999999997</v>
      </c>
      <c r="F296" s="11">
        <f t="shared" si="4"/>
        <v>6.8233912463336289E-5</v>
      </c>
    </row>
    <row r="297" spans="1:6" x14ac:dyDescent="0.25">
      <c r="A297" s="22" t="s">
        <v>1198</v>
      </c>
      <c r="B297" s="21" t="s">
        <v>2</v>
      </c>
      <c r="C297" s="21" t="s">
        <v>1197</v>
      </c>
      <c r="D297" s="20">
        <v>2102698</v>
      </c>
      <c r="E297" s="19">
        <v>410026.11</v>
      </c>
      <c r="F297" s="11">
        <f t="shared" si="4"/>
        <v>7.9406760570295261E-4</v>
      </c>
    </row>
    <row r="298" spans="1:6" x14ac:dyDescent="0.25">
      <c r="A298" s="22" t="s">
        <v>544</v>
      </c>
      <c r="B298" s="21" t="s">
        <v>2</v>
      </c>
      <c r="C298" s="21" t="s">
        <v>543</v>
      </c>
      <c r="D298" s="20">
        <v>16581</v>
      </c>
      <c r="E298" s="19">
        <v>525286.07999999996</v>
      </c>
      <c r="F298" s="11">
        <f t="shared" si="4"/>
        <v>1.017283167295589E-3</v>
      </c>
    </row>
    <row r="299" spans="1:6" x14ac:dyDescent="0.25">
      <c r="A299" s="22" t="s">
        <v>546</v>
      </c>
      <c r="B299" s="21" t="s">
        <v>2</v>
      </c>
      <c r="C299" s="21" t="s">
        <v>545</v>
      </c>
      <c r="D299" s="20">
        <v>1671733</v>
      </c>
      <c r="E299" s="19">
        <v>1170213.1000000001</v>
      </c>
      <c r="F299" s="11">
        <f t="shared" si="4"/>
        <v>2.2662662006554409E-3</v>
      </c>
    </row>
    <row r="300" spans="1:6" x14ac:dyDescent="0.25">
      <c r="A300" s="22" t="s">
        <v>542</v>
      </c>
      <c r="B300" s="21" t="s">
        <v>2</v>
      </c>
      <c r="C300" s="21" t="s">
        <v>541</v>
      </c>
      <c r="D300" s="20">
        <v>358390</v>
      </c>
      <c r="E300" s="19">
        <v>3085737.9</v>
      </c>
      <c r="F300" s="11">
        <f t="shared" si="4"/>
        <v>5.9759231090914114E-3</v>
      </c>
    </row>
    <row r="301" spans="1:6" x14ac:dyDescent="0.25">
      <c r="A301" s="22" t="s">
        <v>1200</v>
      </c>
      <c r="B301" s="21" t="s">
        <v>2</v>
      </c>
      <c r="C301" s="21" t="s">
        <v>1199</v>
      </c>
      <c r="D301" s="20">
        <v>1250</v>
      </c>
      <c r="E301" s="19">
        <v>23000</v>
      </c>
      <c r="F301" s="11">
        <f t="shared" si="4"/>
        <v>4.4542419338046324E-5</v>
      </c>
    </row>
    <row r="302" spans="1:6" x14ac:dyDescent="0.25">
      <c r="A302" s="22" t="s">
        <v>945</v>
      </c>
      <c r="B302" s="21" t="s">
        <v>2</v>
      </c>
      <c r="C302" s="21" t="s">
        <v>965</v>
      </c>
      <c r="D302" s="20">
        <v>13119</v>
      </c>
      <c r="E302" s="19">
        <v>99573.21</v>
      </c>
      <c r="F302" s="11">
        <f t="shared" si="4"/>
        <v>1.9283615976762382E-4</v>
      </c>
    </row>
    <row r="303" spans="1:6" x14ac:dyDescent="0.25">
      <c r="A303" s="22" t="s">
        <v>540</v>
      </c>
      <c r="B303" s="21" t="s">
        <v>2</v>
      </c>
      <c r="C303" s="21" t="s">
        <v>539</v>
      </c>
      <c r="D303" s="20">
        <v>64620</v>
      </c>
      <c r="E303" s="19">
        <v>19709.099999999999</v>
      </c>
      <c r="F303" s="11">
        <f t="shared" si="4"/>
        <v>3.8169173781542989E-5</v>
      </c>
    </row>
    <row r="304" spans="1:6" x14ac:dyDescent="0.25">
      <c r="A304" s="22" t="s">
        <v>1058</v>
      </c>
      <c r="B304" s="21" t="s">
        <v>2</v>
      </c>
      <c r="C304" s="21" t="s">
        <v>1057</v>
      </c>
      <c r="D304" s="20">
        <v>2743</v>
      </c>
      <c r="E304" s="19">
        <v>182519.22</v>
      </c>
      <c r="F304" s="11">
        <f t="shared" si="4"/>
        <v>3.534716362823101E-4</v>
      </c>
    </row>
    <row r="305" spans="1:6" x14ac:dyDescent="0.25">
      <c r="A305" s="22" t="s">
        <v>1202</v>
      </c>
      <c r="B305" s="21" t="s">
        <v>2</v>
      </c>
      <c r="C305" s="21" t="s">
        <v>1201</v>
      </c>
      <c r="D305" s="20">
        <v>1002000</v>
      </c>
      <c r="E305" s="19">
        <v>120240</v>
      </c>
      <c r="F305" s="11">
        <f t="shared" si="4"/>
        <v>2.3286002179159524E-4</v>
      </c>
    </row>
    <row r="306" spans="1:6" x14ac:dyDescent="0.25">
      <c r="A306" s="22" t="s">
        <v>510</v>
      </c>
      <c r="B306" s="21" t="s">
        <v>2</v>
      </c>
      <c r="C306" s="21" t="s">
        <v>509</v>
      </c>
      <c r="D306" s="20">
        <v>334805</v>
      </c>
      <c r="E306" s="19">
        <v>1479838.1</v>
      </c>
      <c r="F306" s="11">
        <f t="shared" si="4"/>
        <v>2.865894313157293E-3</v>
      </c>
    </row>
    <row r="307" spans="1:6" x14ac:dyDescent="0.25">
      <c r="A307" s="22" t="s">
        <v>536</v>
      </c>
      <c r="B307" s="21" t="s">
        <v>2</v>
      </c>
      <c r="C307" s="21" t="s">
        <v>535</v>
      </c>
      <c r="D307" s="20">
        <v>81070</v>
      </c>
      <c r="E307" s="19">
        <v>693959.2</v>
      </c>
      <c r="F307" s="11">
        <f t="shared" si="4"/>
        <v>1.3439400734737024E-3</v>
      </c>
    </row>
    <row r="308" spans="1:6" x14ac:dyDescent="0.25">
      <c r="A308" s="22" t="s">
        <v>536</v>
      </c>
      <c r="B308" s="21" t="s">
        <v>2</v>
      </c>
      <c r="C308" s="21" t="s">
        <v>966</v>
      </c>
      <c r="D308" s="20">
        <v>3845</v>
      </c>
      <c r="E308" s="19">
        <v>165.34</v>
      </c>
      <c r="F308" s="11">
        <f t="shared" si="4"/>
        <v>3.2020189623272084E-7</v>
      </c>
    </row>
    <row r="309" spans="1:6" x14ac:dyDescent="0.25">
      <c r="A309" s="22" t="s">
        <v>994</v>
      </c>
      <c r="B309" s="21" t="s">
        <v>2</v>
      </c>
      <c r="C309" s="21" t="s">
        <v>993</v>
      </c>
      <c r="D309" s="20">
        <v>25716</v>
      </c>
      <c r="E309" s="19">
        <v>109035.84</v>
      </c>
      <c r="F309" s="11">
        <f t="shared" si="4"/>
        <v>2.1116174383287501E-4</v>
      </c>
    </row>
    <row r="310" spans="1:6" x14ac:dyDescent="0.25">
      <c r="A310" s="22" t="s">
        <v>532</v>
      </c>
      <c r="B310" s="21" t="s">
        <v>2</v>
      </c>
      <c r="C310" s="21" t="s">
        <v>531</v>
      </c>
      <c r="D310" s="20">
        <v>161458</v>
      </c>
      <c r="E310" s="19">
        <v>524738.5</v>
      </c>
      <c r="F310" s="11">
        <f t="shared" si="4"/>
        <v>1.0162227091224966E-3</v>
      </c>
    </row>
    <row r="311" spans="1:6" x14ac:dyDescent="0.25">
      <c r="A311" s="22" t="s">
        <v>504</v>
      </c>
      <c r="B311" s="21" t="s">
        <v>2</v>
      </c>
      <c r="C311" s="21" t="s">
        <v>503</v>
      </c>
      <c r="D311" s="20">
        <v>152220</v>
      </c>
      <c r="E311" s="19">
        <v>334884</v>
      </c>
      <c r="F311" s="11">
        <f t="shared" si="4"/>
        <v>6.4854537206966549E-4</v>
      </c>
    </row>
    <row r="312" spans="1:6" x14ac:dyDescent="0.25">
      <c r="A312" s="22" t="s">
        <v>496</v>
      </c>
      <c r="B312" s="21" t="s">
        <v>2</v>
      </c>
      <c r="C312" s="21" t="s">
        <v>495</v>
      </c>
      <c r="D312" s="20">
        <v>86300</v>
      </c>
      <c r="E312" s="19">
        <v>23301</v>
      </c>
      <c r="F312" s="11">
        <f t="shared" si="4"/>
        <v>4.5125344043296408E-5</v>
      </c>
    </row>
    <row r="313" spans="1:6" x14ac:dyDescent="0.25">
      <c r="A313" s="22" t="s">
        <v>534</v>
      </c>
      <c r="B313" s="21" t="s">
        <v>2</v>
      </c>
      <c r="C313" s="21" t="s">
        <v>533</v>
      </c>
      <c r="D313" s="20">
        <v>58431</v>
      </c>
      <c r="E313" s="19">
        <v>239567.1</v>
      </c>
      <c r="F313" s="11">
        <f t="shared" si="4"/>
        <v>4.6395209686085561E-4</v>
      </c>
    </row>
    <row r="314" spans="1:6" x14ac:dyDescent="0.25">
      <c r="A314" s="22" t="s">
        <v>530</v>
      </c>
      <c r="B314" s="21" t="s">
        <v>2</v>
      </c>
      <c r="C314" s="21" t="s">
        <v>529</v>
      </c>
      <c r="D314" s="20">
        <v>135777</v>
      </c>
      <c r="E314" s="19">
        <v>420908.7</v>
      </c>
      <c r="F314" s="11">
        <f t="shared" si="4"/>
        <v>8.1514312254051913E-4</v>
      </c>
    </row>
    <row r="315" spans="1:6" x14ac:dyDescent="0.25">
      <c r="A315" s="22" t="s">
        <v>508</v>
      </c>
      <c r="B315" s="21" t="s">
        <v>2</v>
      </c>
      <c r="C315" s="21" t="s">
        <v>507</v>
      </c>
      <c r="D315" s="20">
        <v>64673</v>
      </c>
      <c r="E315" s="19">
        <v>1394349.88</v>
      </c>
      <c r="F315" s="11">
        <f t="shared" si="4"/>
        <v>2.7003355243006336E-3</v>
      </c>
    </row>
    <row r="316" spans="1:6" x14ac:dyDescent="0.25">
      <c r="A316" s="22" t="s">
        <v>506</v>
      </c>
      <c r="B316" s="21" t="s">
        <v>2</v>
      </c>
      <c r="C316" s="21" t="s">
        <v>505</v>
      </c>
      <c r="D316" s="20">
        <v>112745</v>
      </c>
      <c r="E316" s="19">
        <v>368676.15</v>
      </c>
      <c r="F316" s="11">
        <f t="shared" si="4"/>
        <v>7.1398815970593341E-4</v>
      </c>
    </row>
    <row r="317" spans="1:6" x14ac:dyDescent="0.25">
      <c r="A317" s="22" t="s">
        <v>514</v>
      </c>
      <c r="B317" s="21" t="s">
        <v>2</v>
      </c>
      <c r="C317" s="21" t="s">
        <v>513</v>
      </c>
      <c r="D317" s="20">
        <v>15000</v>
      </c>
      <c r="E317" s="19">
        <v>8175</v>
      </c>
      <c r="F317" s="11">
        <f t="shared" si="4"/>
        <v>1.5831925134283858E-5</v>
      </c>
    </row>
    <row r="318" spans="1:6" x14ac:dyDescent="0.25">
      <c r="A318" s="22" t="s">
        <v>524</v>
      </c>
      <c r="B318" s="21" t="s">
        <v>2</v>
      </c>
      <c r="C318" s="21" t="s">
        <v>523</v>
      </c>
      <c r="D318" s="20">
        <v>33674</v>
      </c>
      <c r="E318" s="19">
        <v>523630.7</v>
      </c>
      <c r="F318" s="11">
        <f t="shared" si="4"/>
        <v>1.0140773138119449E-3</v>
      </c>
    </row>
    <row r="319" spans="1:6" x14ac:dyDescent="0.25">
      <c r="A319" s="22" t="s">
        <v>502</v>
      </c>
      <c r="B319" s="21" t="s">
        <v>2</v>
      </c>
      <c r="C319" s="21" t="s">
        <v>501</v>
      </c>
      <c r="D319" s="20">
        <v>2480</v>
      </c>
      <c r="E319" s="19">
        <v>43548.800000000003</v>
      </c>
      <c r="F319" s="11">
        <f t="shared" si="4"/>
        <v>8.4337778750813566E-5</v>
      </c>
    </row>
    <row r="320" spans="1:6" x14ac:dyDescent="0.25">
      <c r="A320" s="22" t="s">
        <v>185</v>
      </c>
      <c r="B320" s="21" t="s">
        <v>2</v>
      </c>
      <c r="C320" s="21" t="s">
        <v>184</v>
      </c>
      <c r="D320" s="20">
        <v>175701</v>
      </c>
      <c r="E320" s="19">
        <v>1595365.08</v>
      </c>
      <c r="F320" s="11">
        <f t="shared" si="4"/>
        <v>3.0896269735059055E-3</v>
      </c>
    </row>
    <row r="321" spans="1:6" x14ac:dyDescent="0.25">
      <c r="A321" s="22" t="s">
        <v>528</v>
      </c>
      <c r="B321" s="21" t="s">
        <v>2</v>
      </c>
      <c r="C321" s="21" t="s">
        <v>527</v>
      </c>
      <c r="D321" s="20">
        <v>163875</v>
      </c>
      <c r="E321" s="19">
        <v>6882.75</v>
      </c>
      <c r="F321" s="11">
        <f t="shared" si="4"/>
        <v>1.3329318986910363E-5</v>
      </c>
    </row>
    <row r="322" spans="1:6" x14ac:dyDescent="0.25">
      <c r="A322" s="22" t="s">
        <v>53</v>
      </c>
      <c r="B322" s="21" t="s">
        <v>2</v>
      </c>
      <c r="C322" s="21" t="s">
        <v>52</v>
      </c>
      <c r="D322" s="20">
        <v>18553</v>
      </c>
      <c r="E322" s="19">
        <v>2356231</v>
      </c>
      <c r="F322" s="11">
        <f t="shared" si="4"/>
        <v>4.5631404025784448E-3</v>
      </c>
    </row>
    <row r="323" spans="1:6" x14ac:dyDescent="0.25">
      <c r="A323" s="22" t="s">
        <v>518</v>
      </c>
      <c r="B323" s="21" t="s">
        <v>2</v>
      </c>
      <c r="C323" s="21" t="s">
        <v>517</v>
      </c>
      <c r="D323" s="20">
        <v>64151</v>
      </c>
      <c r="E323" s="19">
        <v>926340.44</v>
      </c>
      <c r="F323" s="11">
        <f t="shared" si="4"/>
        <v>1.7939758403595801E-3</v>
      </c>
    </row>
    <row r="324" spans="1:6" x14ac:dyDescent="0.25">
      <c r="A324" s="22" t="s">
        <v>522</v>
      </c>
      <c r="B324" s="21" t="s">
        <v>2</v>
      </c>
      <c r="C324" s="21" t="s">
        <v>521</v>
      </c>
      <c r="D324" s="20">
        <v>123383</v>
      </c>
      <c r="E324" s="19">
        <v>623084.15</v>
      </c>
      <c r="F324" s="11">
        <f t="shared" si="4"/>
        <v>1.2066815431387027E-3</v>
      </c>
    </row>
    <row r="325" spans="1:6" x14ac:dyDescent="0.25">
      <c r="A325" s="22" t="s">
        <v>538</v>
      </c>
      <c r="B325" s="21" t="s">
        <v>2</v>
      </c>
      <c r="C325" s="21" t="s">
        <v>537</v>
      </c>
      <c r="D325" s="20">
        <v>28463</v>
      </c>
      <c r="E325" s="19">
        <v>6510341.9900000002</v>
      </c>
      <c r="F325" s="11">
        <f t="shared" si="4"/>
        <v>1.2608103606637871E-2</v>
      </c>
    </row>
    <row r="326" spans="1:6" x14ac:dyDescent="0.25">
      <c r="A326" s="22" t="s">
        <v>516</v>
      </c>
      <c r="B326" s="21" t="s">
        <v>2</v>
      </c>
      <c r="C326" s="21" t="s">
        <v>515</v>
      </c>
      <c r="D326" s="20">
        <v>1130060</v>
      </c>
      <c r="E326" s="19">
        <v>1870249.3</v>
      </c>
      <c r="F326" s="11">
        <f t="shared" si="4"/>
        <v>3.6219751559690263E-3</v>
      </c>
    </row>
    <row r="327" spans="1:6" x14ac:dyDescent="0.25">
      <c r="A327" s="22" t="s">
        <v>512</v>
      </c>
      <c r="B327" s="21" t="s">
        <v>2</v>
      </c>
      <c r="C327" s="21" t="s">
        <v>511</v>
      </c>
      <c r="D327" s="20">
        <v>104364</v>
      </c>
      <c r="E327" s="19">
        <v>408063.24</v>
      </c>
      <c r="F327" s="11">
        <f t="shared" si="4"/>
        <v>7.9026625880529737E-4</v>
      </c>
    </row>
    <row r="328" spans="1:6" x14ac:dyDescent="0.25">
      <c r="A328" s="22" t="s">
        <v>65</v>
      </c>
      <c r="B328" s="21" t="s">
        <v>2</v>
      </c>
      <c r="C328" s="21" t="s">
        <v>64</v>
      </c>
      <c r="D328" s="20">
        <v>22594</v>
      </c>
      <c r="E328" s="19">
        <v>559201.5</v>
      </c>
      <c r="F328" s="11">
        <f t="shared" si="4"/>
        <v>1.0829646829332398E-3</v>
      </c>
    </row>
    <row r="329" spans="1:6" x14ac:dyDescent="0.25">
      <c r="A329" s="22" t="s">
        <v>69</v>
      </c>
      <c r="B329" s="21" t="s">
        <v>2</v>
      </c>
      <c r="C329" s="21" t="s">
        <v>68</v>
      </c>
      <c r="D329" s="20">
        <v>5610</v>
      </c>
      <c r="E329" s="19">
        <v>234834.6</v>
      </c>
      <c r="F329" s="11">
        <f t="shared" si="4"/>
        <v>4.5478700992532061E-4</v>
      </c>
    </row>
    <row r="330" spans="1:6" x14ac:dyDescent="0.25">
      <c r="A330" s="22" t="s">
        <v>45</v>
      </c>
      <c r="B330" s="21" t="s">
        <v>2</v>
      </c>
      <c r="C330" s="21" t="s">
        <v>44</v>
      </c>
      <c r="D330" s="20">
        <v>1184</v>
      </c>
      <c r="E330" s="19">
        <v>50213.440000000002</v>
      </c>
      <c r="F330" s="11">
        <f t="shared" si="4"/>
        <v>9.7244700038514304E-5</v>
      </c>
    </row>
    <row r="331" spans="1:6" x14ac:dyDescent="0.25">
      <c r="A331" s="22" t="s">
        <v>500</v>
      </c>
      <c r="B331" s="21" t="s">
        <v>2</v>
      </c>
      <c r="C331" s="21" t="s">
        <v>499</v>
      </c>
      <c r="D331" s="20">
        <v>289718</v>
      </c>
      <c r="E331" s="19">
        <v>204251.19</v>
      </c>
      <c r="F331" s="11">
        <f t="shared" si="4"/>
        <v>3.9555835457717281E-4</v>
      </c>
    </row>
    <row r="332" spans="1:6" x14ac:dyDescent="0.25">
      <c r="A332" s="22" t="s">
        <v>520</v>
      </c>
      <c r="B332" s="21" t="s">
        <v>2</v>
      </c>
      <c r="C332" s="21" t="s">
        <v>519</v>
      </c>
      <c r="D332" s="20">
        <v>4000</v>
      </c>
      <c r="E332" s="19">
        <v>2200</v>
      </c>
      <c r="F332" s="11">
        <f t="shared" ref="F332:F395" si="5">+E332/$E$572</f>
        <v>4.2605792410305185E-6</v>
      </c>
    </row>
    <row r="333" spans="1:6" x14ac:dyDescent="0.25">
      <c r="A333" s="22" t="s">
        <v>63</v>
      </c>
      <c r="B333" s="21" t="s">
        <v>2</v>
      </c>
      <c r="C333" s="21" t="s">
        <v>62</v>
      </c>
      <c r="D333" s="20">
        <v>5897</v>
      </c>
      <c r="E333" s="19">
        <v>195072.76</v>
      </c>
      <c r="F333" s="11">
        <f t="shared" si="5"/>
        <v>3.7778315988478567E-4</v>
      </c>
    </row>
    <row r="334" spans="1:6" x14ac:dyDescent="0.25">
      <c r="A334" s="22" t="s">
        <v>43</v>
      </c>
      <c r="B334" s="21" t="s">
        <v>2</v>
      </c>
      <c r="C334" s="21" t="s">
        <v>42</v>
      </c>
      <c r="D334" s="20">
        <v>5808</v>
      </c>
      <c r="E334" s="19">
        <v>115230.72</v>
      </c>
      <c r="F334" s="11">
        <f t="shared" si="5"/>
        <v>2.2315891525500006E-4</v>
      </c>
    </row>
    <row r="335" spans="1:6" x14ac:dyDescent="0.25">
      <c r="A335" s="22" t="s">
        <v>67</v>
      </c>
      <c r="B335" s="21" t="s">
        <v>2</v>
      </c>
      <c r="C335" s="21" t="s">
        <v>66</v>
      </c>
      <c r="D335" s="20">
        <v>93165</v>
      </c>
      <c r="E335" s="19">
        <v>3680949.15</v>
      </c>
      <c r="F335" s="11">
        <f t="shared" si="5"/>
        <v>7.1286252435358776E-3</v>
      </c>
    </row>
    <row r="336" spans="1:6" x14ac:dyDescent="0.25">
      <c r="A336" s="22" t="s">
        <v>494</v>
      </c>
      <c r="B336" s="21" t="s">
        <v>2</v>
      </c>
      <c r="C336" s="21" t="s">
        <v>493</v>
      </c>
      <c r="D336" s="20">
        <v>178474</v>
      </c>
      <c r="E336" s="19">
        <v>107976.77</v>
      </c>
      <c r="F336" s="11">
        <f t="shared" si="5"/>
        <v>2.0911072035251221E-4</v>
      </c>
    </row>
    <row r="337" spans="1:6" x14ac:dyDescent="0.25">
      <c r="A337" s="22" t="s">
        <v>492</v>
      </c>
      <c r="B337" s="21" t="s">
        <v>2</v>
      </c>
      <c r="C337" s="21" t="s">
        <v>491</v>
      </c>
      <c r="D337" s="20">
        <v>40302</v>
      </c>
      <c r="E337" s="19">
        <v>169671.42</v>
      </c>
      <c r="F337" s="11">
        <f t="shared" si="5"/>
        <v>3.2859024084007745E-4</v>
      </c>
    </row>
    <row r="338" spans="1:6" x14ac:dyDescent="0.25">
      <c r="A338" s="22" t="s">
        <v>526</v>
      </c>
      <c r="B338" s="21" t="s">
        <v>2</v>
      </c>
      <c r="C338" s="21" t="s">
        <v>525</v>
      </c>
      <c r="D338" s="20">
        <v>70552</v>
      </c>
      <c r="E338" s="19">
        <v>352760</v>
      </c>
      <c r="F338" s="11">
        <f t="shared" si="5"/>
        <v>6.8316451502996615E-4</v>
      </c>
    </row>
    <row r="339" spans="1:6" x14ac:dyDescent="0.25">
      <c r="A339" s="22" t="s">
        <v>486</v>
      </c>
      <c r="B339" s="21" t="s">
        <v>2</v>
      </c>
      <c r="C339" s="21" t="s">
        <v>485</v>
      </c>
      <c r="D339" s="20">
        <v>219971</v>
      </c>
      <c r="E339" s="19">
        <v>8658058.5600000005</v>
      </c>
      <c r="F339" s="11">
        <f t="shared" si="5"/>
        <v>1.6767429349255718E-2</v>
      </c>
    </row>
    <row r="340" spans="1:6" x14ac:dyDescent="0.25">
      <c r="A340" s="22" t="s">
        <v>490</v>
      </c>
      <c r="B340" s="21" t="s">
        <v>2</v>
      </c>
      <c r="C340" s="21" t="s">
        <v>489</v>
      </c>
      <c r="D340" s="20">
        <v>77975</v>
      </c>
      <c r="E340" s="19">
        <v>315798.75</v>
      </c>
      <c r="F340" s="11">
        <f t="shared" si="5"/>
        <v>6.1158436299699377E-4</v>
      </c>
    </row>
    <row r="341" spans="1:6" x14ac:dyDescent="0.25">
      <c r="A341" s="22" t="s">
        <v>470</v>
      </c>
      <c r="B341" s="21" t="s">
        <v>2</v>
      </c>
      <c r="C341" s="21" t="s">
        <v>469</v>
      </c>
      <c r="D341" s="20">
        <v>12153</v>
      </c>
      <c r="E341" s="19">
        <v>221306.13</v>
      </c>
      <c r="F341" s="11">
        <f t="shared" si="5"/>
        <v>4.2858741063218236E-4</v>
      </c>
    </row>
    <row r="342" spans="1:6" x14ac:dyDescent="0.25">
      <c r="A342" s="22" t="s">
        <v>175</v>
      </c>
      <c r="B342" s="21" t="s">
        <v>2</v>
      </c>
      <c r="C342" s="21" t="s">
        <v>174</v>
      </c>
      <c r="D342" s="20">
        <v>300420</v>
      </c>
      <c r="E342" s="19">
        <v>15474634.199999999</v>
      </c>
      <c r="F342" s="11">
        <f t="shared" si="5"/>
        <v>2.9968593288664042E-2</v>
      </c>
    </row>
    <row r="343" spans="1:6" x14ac:dyDescent="0.25">
      <c r="A343" s="22" t="s">
        <v>467</v>
      </c>
      <c r="B343" s="21" t="s">
        <v>2</v>
      </c>
      <c r="C343" s="21" t="s">
        <v>466</v>
      </c>
      <c r="D343" s="20">
        <v>389856</v>
      </c>
      <c r="E343" s="19">
        <v>633516</v>
      </c>
      <c r="F343" s="11">
        <f t="shared" si="5"/>
        <v>1.2268841447548591E-3</v>
      </c>
    </row>
    <row r="344" spans="1:6" x14ac:dyDescent="0.25">
      <c r="A344" s="22" t="s">
        <v>1060</v>
      </c>
      <c r="B344" s="21" t="s">
        <v>2</v>
      </c>
      <c r="C344" s="21" t="s">
        <v>1059</v>
      </c>
      <c r="D344" s="20">
        <v>23476</v>
      </c>
      <c r="E344" s="19">
        <v>2049689.56</v>
      </c>
      <c r="F344" s="11">
        <f t="shared" si="5"/>
        <v>3.9694839954058985E-3</v>
      </c>
    </row>
    <row r="345" spans="1:6" x14ac:dyDescent="0.25">
      <c r="A345" s="22" t="s">
        <v>996</v>
      </c>
      <c r="B345" s="21" t="s">
        <v>2</v>
      </c>
      <c r="C345" s="21" t="s">
        <v>995</v>
      </c>
      <c r="D345" s="20">
        <v>41282</v>
      </c>
      <c r="E345" s="19">
        <v>582489.02</v>
      </c>
      <c r="F345" s="11">
        <f t="shared" si="5"/>
        <v>1.1280639212455502E-3</v>
      </c>
    </row>
    <row r="346" spans="1:6" x14ac:dyDescent="0.25">
      <c r="A346" s="22" t="s">
        <v>482</v>
      </c>
      <c r="B346" s="21" t="s">
        <v>2</v>
      </c>
      <c r="C346" s="21" t="s">
        <v>481</v>
      </c>
      <c r="D346" s="20">
        <v>6356</v>
      </c>
      <c r="E346" s="19">
        <v>10805.2</v>
      </c>
      <c r="F346" s="11">
        <f t="shared" si="5"/>
        <v>2.0925641279628616E-5</v>
      </c>
    </row>
    <row r="347" spans="1:6" x14ac:dyDescent="0.25">
      <c r="A347" s="22" t="s">
        <v>478</v>
      </c>
      <c r="B347" s="21" t="s">
        <v>2</v>
      </c>
      <c r="C347" s="21" t="s">
        <v>477</v>
      </c>
      <c r="D347" s="20">
        <v>268696</v>
      </c>
      <c r="E347" s="19">
        <v>994175.2</v>
      </c>
      <c r="F347" s="11">
        <f t="shared" si="5"/>
        <v>1.9253464632124379E-3</v>
      </c>
    </row>
    <row r="348" spans="1:6" x14ac:dyDescent="0.25">
      <c r="A348" s="22" t="s">
        <v>472</v>
      </c>
      <c r="B348" s="21" t="s">
        <v>2</v>
      </c>
      <c r="C348" s="21" t="s">
        <v>471</v>
      </c>
      <c r="D348" s="20">
        <v>41469</v>
      </c>
      <c r="E348" s="19">
        <v>293600.52</v>
      </c>
      <c r="F348" s="11">
        <f t="shared" si="5"/>
        <v>5.6859467303080249E-4</v>
      </c>
    </row>
    <row r="349" spans="1:6" x14ac:dyDescent="0.25">
      <c r="A349" s="22" t="s">
        <v>946</v>
      </c>
      <c r="B349" s="21" t="s">
        <v>2</v>
      </c>
      <c r="C349" s="21" t="s">
        <v>468</v>
      </c>
      <c r="D349" s="20">
        <v>912380</v>
      </c>
      <c r="E349" s="19">
        <v>634104.1</v>
      </c>
      <c r="F349" s="11">
        <f t="shared" si="5"/>
        <v>1.2280230750510634E-3</v>
      </c>
    </row>
    <row r="350" spans="1:6" x14ac:dyDescent="0.25">
      <c r="A350" s="22" t="s">
        <v>998</v>
      </c>
      <c r="B350" s="21" t="s">
        <v>2</v>
      </c>
      <c r="C350" s="21" t="s">
        <v>997</v>
      </c>
      <c r="D350" s="20">
        <v>356531</v>
      </c>
      <c r="E350" s="19">
        <v>23887.58</v>
      </c>
      <c r="F350" s="11">
        <f t="shared" si="5"/>
        <v>4.6261330666570815E-5</v>
      </c>
    </row>
    <row r="351" spans="1:6" x14ac:dyDescent="0.25">
      <c r="A351" s="22" t="s">
        <v>463</v>
      </c>
      <c r="B351" s="21" t="s">
        <v>2</v>
      </c>
      <c r="C351" s="21" t="s">
        <v>462</v>
      </c>
      <c r="D351" s="20">
        <v>17724</v>
      </c>
      <c r="E351" s="19">
        <v>2038.26</v>
      </c>
      <c r="F351" s="11">
        <f t="shared" si="5"/>
        <v>3.9473492017376653E-6</v>
      </c>
    </row>
    <row r="352" spans="1:6" x14ac:dyDescent="0.25">
      <c r="A352" s="22" t="s">
        <v>487</v>
      </c>
      <c r="B352" s="21" t="s">
        <v>2</v>
      </c>
      <c r="C352" s="21" t="s">
        <v>488</v>
      </c>
      <c r="D352" s="20">
        <v>162645</v>
      </c>
      <c r="E352" s="19">
        <v>45540.6</v>
      </c>
      <c r="F352" s="11">
        <f t="shared" si="5"/>
        <v>8.8195152265488363E-5</v>
      </c>
    </row>
    <row r="353" spans="1:6" x14ac:dyDescent="0.25">
      <c r="A353" s="22" t="s">
        <v>484</v>
      </c>
      <c r="B353" s="21" t="s">
        <v>2</v>
      </c>
      <c r="C353" s="21" t="s">
        <v>483</v>
      </c>
      <c r="D353" s="20">
        <v>97622</v>
      </c>
      <c r="E353" s="19">
        <v>224530.6</v>
      </c>
      <c r="F353" s="11">
        <f t="shared" si="5"/>
        <v>4.3483200606187584E-4</v>
      </c>
    </row>
    <row r="354" spans="1:6" x14ac:dyDescent="0.25">
      <c r="A354" s="22" t="s">
        <v>465</v>
      </c>
      <c r="B354" s="21" t="s">
        <v>2</v>
      </c>
      <c r="C354" s="21" t="s">
        <v>464</v>
      </c>
      <c r="D354" s="20">
        <v>233248</v>
      </c>
      <c r="E354" s="19">
        <v>4326750.4000000004</v>
      </c>
      <c r="F354" s="11">
        <f t="shared" si="5"/>
        <v>8.3793013342547702E-3</v>
      </c>
    </row>
    <row r="355" spans="1:6" x14ac:dyDescent="0.25">
      <c r="A355" s="22" t="s">
        <v>457</v>
      </c>
      <c r="B355" s="21" t="s">
        <v>2</v>
      </c>
      <c r="C355" s="21" t="s">
        <v>456</v>
      </c>
      <c r="D355" s="20">
        <v>41204</v>
      </c>
      <c r="E355" s="19">
        <v>101361.84</v>
      </c>
      <c r="F355" s="11">
        <f t="shared" si="5"/>
        <v>1.9630006878938947E-4</v>
      </c>
    </row>
    <row r="356" spans="1:6" x14ac:dyDescent="0.25">
      <c r="A356" s="22" t="s">
        <v>461</v>
      </c>
      <c r="B356" s="21" t="s">
        <v>2</v>
      </c>
      <c r="C356" s="21" t="s">
        <v>460</v>
      </c>
      <c r="D356" s="20">
        <v>1165178</v>
      </c>
      <c r="E356" s="19">
        <v>442767.64</v>
      </c>
      <c r="F356" s="11">
        <f t="shared" si="5"/>
        <v>8.5747573435639721E-4</v>
      </c>
    </row>
    <row r="357" spans="1:6" x14ac:dyDescent="0.25">
      <c r="A357" s="22" t="s">
        <v>459</v>
      </c>
      <c r="B357" s="21" t="s">
        <v>2</v>
      </c>
      <c r="C357" s="21" t="s">
        <v>458</v>
      </c>
      <c r="D357" s="20">
        <v>39180</v>
      </c>
      <c r="E357" s="19">
        <v>117148.2</v>
      </c>
      <c r="F357" s="11">
        <f t="shared" si="5"/>
        <v>2.2687235865640514E-4</v>
      </c>
    </row>
    <row r="358" spans="1:6" x14ac:dyDescent="0.25">
      <c r="A358" s="22" t="s">
        <v>480</v>
      </c>
      <c r="B358" s="21" t="s">
        <v>2</v>
      </c>
      <c r="C358" s="21" t="s">
        <v>479</v>
      </c>
      <c r="D358" s="20">
        <v>10838</v>
      </c>
      <c r="E358" s="19">
        <v>364048.42</v>
      </c>
      <c r="F358" s="11">
        <f t="shared" si="5"/>
        <v>7.0502597317361783E-4</v>
      </c>
    </row>
    <row r="359" spans="1:6" x14ac:dyDescent="0.25">
      <c r="A359" s="22" t="s">
        <v>476</v>
      </c>
      <c r="B359" s="21" t="s">
        <v>2</v>
      </c>
      <c r="C359" s="21" t="s">
        <v>475</v>
      </c>
      <c r="D359" s="20">
        <v>1954</v>
      </c>
      <c r="E359" s="19">
        <v>101412.6</v>
      </c>
      <c r="F359" s="11">
        <f t="shared" si="5"/>
        <v>1.9639837197224161E-4</v>
      </c>
    </row>
    <row r="360" spans="1:6" x14ac:dyDescent="0.25">
      <c r="A360" s="22" t="s">
        <v>1204</v>
      </c>
      <c r="B360" s="21" t="s">
        <v>2</v>
      </c>
      <c r="C360" s="21" t="s">
        <v>1203</v>
      </c>
      <c r="D360" s="20">
        <v>16378</v>
      </c>
      <c r="E360" s="19">
        <v>173770.58</v>
      </c>
      <c r="F360" s="11">
        <f t="shared" si="5"/>
        <v>3.3652878447719674E-4</v>
      </c>
    </row>
    <row r="361" spans="1:6" x14ac:dyDescent="0.25">
      <c r="A361" s="22" t="s">
        <v>455</v>
      </c>
      <c r="B361" s="21" t="s">
        <v>2</v>
      </c>
      <c r="C361" s="21" t="s">
        <v>454</v>
      </c>
      <c r="D361" s="20">
        <v>78291</v>
      </c>
      <c r="E361" s="19">
        <v>171457.29</v>
      </c>
      <c r="F361" s="11">
        <f t="shared" si="5"/>
        <v>3.3204880477152247E-4</v>
      </c>
    </row>
    <row r="362" spans="1:6" x14ac:dyDescent="0.25">
      <c r="A362" s="22" t="s">
        <v>474</v>
      </c>
      <c r="B362" s="21" t="s">
        <v>2</v>
      </c>
      <c r="C362" s="21" t="s">
        <v>473</v>
      </c>
      <c r="D362" s="20">
        <v>127485</v>
      </c>
      <c r="E362" s="19">
        <v>1848532.5</v>
      </c>
      <c r="F362" s="11">
        <f t="shared" si="5"/>
        <v>3.5799178163046573E-3</v>
      </c>
    </row>
    <row r="363" spans="1:6" x14ac:dyDescent="0.25">
      <c r="A363" s="22" t="s">
        <v>451</v>
      </c>
      <c r="B363" s="21" t="s">
        <v>2</v>
      </c>
      <c r="C363" s="21" t="s">
        <v>450</v>
      </c>
      <c r="D363" s="20">
        <v>13478</v>
      </c>
      <c r="E363" s="19">
        <v>18060.52</v>
      </c>
      <c r="F363" s="11">
        <f t="shared" si="5"/>
        <v>3.4976489361007498E-5</v>
      </c>
    </row>
    <row r="364" spans="1:6" x14ac:dyDescent="0.25">
      <c r="A364" s="22" t="s">
        <v>1206</v>
      </c>
      <c r="B364" s="21" t="s">
        <v>2</v>
      </c>
      <c r="C364" s="21" t="s">
        <v>1205</v>
      </c>
      <c r="D364" s="20">
        <v>7475</v>
      </c>
      <c r="E364" s="19">
        <v>5718.38</v>
      </c>
      <c r="F364" s="11">
        <f t="shared" si="5"/>
        <v>1.1074368691056407E-5</v>
      </c>
    </row>
    <row r="365" spans="1:6" x14ac:dyDescent="0.25">
      <c r="A365" s="22" t="s">
        <v>999</v>
      </c>
      <c r="B365" s="21" t="s">
        <v>2</v>
      </c>
      <c r="C365" s="21" t="s">
        <v>439</v>
      </c>
      <c r="D365" s="20">
        <v>364489</v>
      </c>
      <c r="E365" s="19">
        <v>273366.75</v>
      </c>
      <c r="F365" s="11">
        <f t="shared" si="5"/>
        <v>5.2940940919908152E-4</v>
      </c>
    </row>
    <row r="366" spans="1:6" x14ac:dyDescent="0.25">
      <c r="A366" s="22" t="s">
        <v>453</v>
      </c>
      <c r="B366" s="21" t="s">
        <v>2</v>
      </c>
      <c r="C366" s="21" t="s">
        <v>452</v>
      </c>
      <c r="D366" s="20">
        <v>1948</v>
      </c>
      <c r="E366" s="19">
        <v>545.44000000000005</v>
      </c>
      <c r="F366" s="11">
        <f t="shared" si="5"/>
        <v>1.0563137914671301E-6</v>
      </c>
    </row>
    <row r="367" spans="1:6" x14ac:dyDescent="0.25">
      <c r="A367" s="22" t="s">
        <v>449</v>
      </c>
      <c r="B367" s="21" t="s">
        <v>2</v>
      </c>
      <c r="C367" s="21" t="s">
        <v>448</v>
      </c>
      <c r="D367" s="20">
        <v>84905</v>
      </c>
      <c r="E367" s="19">
        <v>146461.13</v>
      </c>
      <c r="F367" s="11">
        <f t="shared" si="5"/>
        <v>2.8364056822539641E-4</v>
      </c>
    </row>
    <row r="368" spans="1:6" x14ac:dyDescent="0.25">
      <c r="A368" s="22" t="s">
        <v>447</v>
      </c>
      <c r="B368" s="21" t="s">
        <v>2</v>
      </c>
      <c r="C368" s="21" t="s">
        <v>446</v>
      </c>
      <c r="D368" s="20">
        <v>151171</v>
      </c>
      <c r="E368" s="19">
        <v>90702.6</v>
      </c>
      <c r="F368" s="11">
        <f t="shared" si="5"/>
        <v>1.7565709757613396E-4</v>
      </c>
    </row>
    <row r="369" spans="1:6" x14ac:dyDescent="0.25">
      <c r="A369" s="22" t="s">
        <v>441</v>
      </c>
      <c r="B369" s="21" t="s">
        <v>2</v>
      </c>
      <c r="C369" s="21" t="s">
        <v>440</v>
      </c>
      <c r="D369" s="20">
        <v>187916</v>
      </c>
      <c r="E369" s="19">
        <v>355161.24</v>
      </c>
      <c r="F369" s="11">
        <f t="shared" si="5"/>
        <v>6.8781482107393532E-4</v>
      </c>
    </row>
    <row r="370" spans="1:6" x14ac:dyDescent="0.25">
      <c r="A370" s="22" t="s">
        <v>443</v>
      </c>
      <c r="B370" s="21" t="s">
        <v>2</v>
      </c>
      <c r="C370" s="21" t="s">
        <v>442</v>
      </c>
      <c r="D370" s="20">
        <v>125822</v>
      </c>
      <c r="E370" s="19">
        <v>1357619.38</v>
      </c>
      <c r="F370" s="11">
        <f t="shared" si="5"/>
        <v>2.6292022489312374E-3</v>
      </c>
    </row>
    <row r="371" spans="1:6" x14ac:dyDescent="0.25">
      <c r="A371" s="22" t="s">
        <v>445</v>
      </c>
      <c r="B371" s="21" t="s">
        <v>2</v>
      </c>
      <c r="C371" s="21" t="s">
        <v>444</v>
      </c>
      <c r="D371" s="20">
        <v>14962</v>
      </c>
      <c r="E371" s="19">
        <v>291609.38</v>
      </c>
      <c r="F371" s="11">
        <f t="shared" si="5"/>
        <v>5.647385776899E-4</v>
      </c>
    </row>
    <row r="372" spans="1:6" x14ac:dyDescent="0.25">
      <c r="A372" s="22" t="s">
        <v>324</v>
      </c>
      <c r="B372" s="21" t="s">
        <v>2</v>
      </c>
      <c r="C372" s="21" t="s">
        <v>323</v>
      </c>
      <c r="D372" s="20">
        <v>5713</v>
      </c>
      <c r="E372" s="19">
        <v>174360.76</v>
      </c>
      <c r="F372" s="11">
        <f t="shared" si="5"/>
        <v>3.3767174295741109E-4</v>
      </c>
    </row>
    <row r="373" spans="1:6" x14ac:dyDescent="0.25">
      <c r="A373" s="22" t="s">
        <v>320</v>
      </c>
      <c r="B373" s="21" t="s">
        <v>2</v>
      </c>
      <c r="C373" s="21" t="s">
        <v>319</v>
      </c>
      <c r="D373" s="20">
        <v>24465</v>
      </c>
      <c r="E373" s="19">
        <v>281592.15000000002</v>
      </c>
      <c r="F373" s="11">
        <f t="shared" si="5"/>
        <v>5.4533894033052365E-4</v>
      </c>
    </row>
    <row r="374" spans="1:6" x14ac:dyDescent="0.25">
      <c r="A374" s="22" t="s">
        <v>438</v>
      </c>
      <c r="B374" s="21" t="s">
        <v>2</v>
      </c>
      <c r="C374" s="21" t="s">
        <v>437</v>
      </c>
      <c r="D374" s="20">
        <v>3880</v>
      </c>
      <c r="E374" s="19">
        <v>41981.599999999999</v>
      </c>
      <c r="F374" s="11">
        <f t="shared" si="5"/>
        <v>8.1302697029657641E-5</v>
      </c>
    </row>
    <row r="375" spans="1:6" x14ac:dyDescent="0.25">
      <c r="A375" s="22" t="s">
        <v>417</v>
      </c>
      <c r="B375" s="21" t="s">
        <v>2</v>
      </c>
      <c r="C375" s="21" t="s">
        <v>416</v>
      </c>
      <c r="D375" s="20">
        <v>153052</v>
      </c>
      <c r="E375" s="19">
        <v>163000.38</v>
      </c>
      <c r="F375" s="11">
        <f t="shared" si="5"/>
        <v>3.1567092514003911E-4</v>
      </c>
    </row>
    <row r="376" spans="1:6" x14ac:dyDescent="0.25">
      <c r="A376" s="22" t="s">
        <v>434</v>
      </c>
      <c r="B376" s="21" t="s">
        <v>2</v>
      </c>
      <c r="C376" s="21" t="s">
        <v>433</v>
      </c>
      <c r="D376" s="20">
        <v>124334</v>
      </c>
      <c r="E376" s="19">
        <v>37921.870000000003</v>
      </c>
      <c r="F376" s="11">
        <f t="shared" si="5"/>
        <v>7.3440514592299085E-5</v>
      </c>
    </row>
    <row r="377" spans="1:6" x14ac:dyDescent="0.25">
      <c r="A377" s="22" t="s">
        <v>411</v>
      </c>
      <c r="B377" s="21" t="s">
        <v>2</v>
      </c>
      <c r="C377" s="21" t="s">
        <v>410</v>
      </c>
      <c r="D377" s="20">
        <v>110219</v>
      </c>
      <c r="E377" s="19">
        <v>130609.52</v>
      </c>
      <c r="F377" s="11">
        <f t="shared" si="5"/>
        <v>2.5294191345134561E-4</v>
      </c>
    </row>
    <row r="378" spans="1:6" x14ac:dyDescent="0.25">
      <c r="A378" s="22" t="s">
        <v>1208</v>
      </c>
      <c r="B378" s="21" t="s">
        <v>2</v>
      </c>
      <c r="C378" s="21" t="s">
        <v>1207</v>
      </c>
      <c r="D378" s="20">
        <v>215096</v>
      </c>
      <c r="E378" s="19">
        <v>82811.960000000006</v>
      </c>
      <c r="F378" s="11">
        <f t="shared" si="5"/>
        <v>1.6037587167502256E-4</v>
      </c>
    </row>
    <row r="379" spans="1:6" x14ac:dyDescent="0.25">
      <c r="A379" s="22" t="s">
        <v>436</v>
      </c>
      <c r="B379" s="21" t="s">
        <v>2</v>
      </c>
      <c r="C379" s="21" t="s">
        <v>435</v>
      </c>
      <c r="D379" s="20">
        <v>289381</v>
      </c>
      <c r="E379" s="19">
        <v>2335304.67</v>
      </c>
      <c r="F379" s="11">
        <f t="shared" si="5"/>
        <v>4.5226139084016473E-3</v>
      </c>
    </row>
    <row r="380" spans="1:6" x14ac:dyDescent="0.25">
      <c r="A380" s="22" t="s">
        <v>425</v>
      </c>
      <c r="B380" s="21" t="s">
        <v>2</v>
      </c>
      <c r="C380" s="21" t="s">
        <v>424</v>
      </c>
      <c r="D380" s="20">
        <v>79490</v>
      </c>
      <c r="E380" s="19">
        <v>1987.25</v>
      </c>
      <c r="F380" s="11">
        <f t="shared" si="5"/>
        <v>3.8485618621535898E-6</v>
      </c>
    </row>
    <row r="381" spans="1:6" x14ac:dyDescent="0.25">
      <c r="A381" s="22" t="s">
        <v>1210</v>
      </c>
      <c r="B381" s="21" t="s">
        <v>2</v>
      </c>
      <c r="C381" s="21" t="s">
        <v>1209</v>
      </c>
      <c r="D381" s="20">
        <v>2090</v>
      </c>
      <c r="E381" s="19">
        <v>9467.7000000000007</v>
      </c>
      <c r="F381" s="11">
        <f t="shared" si="5"/>
        <v>1.8335402763774836E-5</v>
      </c>
    </row>
    <row r="382" spans="1:6" x14ac:dyDescent="0.25">
      <c r="A382" s="22" t="s">
        <v>432</v>
      </c>
      <c r="B382" s="21" t="s">
        <v>2</v>
      </c>
      <c r="C382" s="21" t="s">
        <v>431</v>
      </c>
      <c r="D382" s="20">
        <v>168315</v>
      </c>
      <c r="E382" s="19">
        <v>201978</v>
      </c>
      <c r="F382" s="11">
        <f t="shared" si="5"/>
        <v>3.911560336113009E-4</v>
      </c>
    </row>
    <row r="383" spans="1:6" x14ac:dyDescent="0.25">
      <c r="A383" s="22" t="s">
        <v>423</v>
      </c>
      <c r="B383" s="21" t="s">
        <v>2</v>
      </c>
      <c r="C383" s="21" t="s">
        <v>422</v>
      </c>
      <c r="D383" s="20">
        <v>274642</v>
      </c>
      <c r="E383" s="19">
        <v>24443.14</v>
      </c>
      <c r="F383" s="11">
        <f t="shared" si="5"/>
        <v>4.7337243122546683E-5</v>
      </c>
    </row>
    <row r="384" spans="1:6" x14ac:dyDescent="0.25">
      <c r="A384" s="22" t="s">
        <v>421</v>
      </c>
      <c r="B384" s="21" t="s">
        <v>2</v>
      </c>
      <c r="C384" s="21" t="s">
        <v>420</v>
      </c>
      <c r="D384" s="20">
        <v>3296930</v>
      </c>
      <c r="E384" s="19">
        <v>4401401.55</v>
      </c>
      <c r="F384" s="11">
        <f t="shared" si="5"/>
        <v>8.5238727615316121E-3</v>
      </c>
    </row>
    <row r="385" spans="1:6" x14ac:dyDescent="0.25">
      <c r="A385" s="22" t="s">
        <v>413</v>
      </c>
      <c r="B385" s="21" t="s">
        <v>2</v>
      </c>
      <c r="C385" s="21" t="s">
        <v>412</v>
      </c>
      <c r="D385" s="20">
        <v>201032</v>
      </c>
      <c r="E385" s="19">
        <v>266367.40000000002</v>
      </c>
      <c r="F385" s="11">
        <f t="shared" si="5"/>
        <v>5.1585427951239657E-4</v>
      </c>
    </row>
    <row r="386" spans="1:6" x14ac:dyDescent="0.25">
      <c r="A386" s="22" t="s">
        <v>400</v>
      </c>
      <c r="B386" s="21" t="s">
        <v>2</v>
      </c>
      <c r="C386" s="21" t="s">
        <v>399</v>
      </c>
      <c r="D386" s="20">
        <v>9065</v>
      </c>
      <c r="E386" s="19">
        <v>2584250.2000000002</v>
      </c>
      <c r="F386" s="11">
        <f t="shared" si="5"/>
        <v>5.0047285253404386E-3</v>
      </c>
    </row>
    <row r="387" spans="1:6" x14ac:dyDescent="0.25">
      <c r="A387" s="22" t="s">
        <v>637</v>
      </c>
      <c r="B387" s="21" t="s">
        <v>2</v>
      </c>
      <c r="C387" s="21" t="s">
        <v>636</v>
      </c>
      <c r="D387" s="20">
        <v>6528</v>
      </c>
      <c r="E387" s="19">
        <v>326008.32000000001</v>
      </c>
      <c r="F387" s="11">
        <f t="shared" si="5"/>
        <v>6.3135649117965198E-4</v>
      </c>
    </row>
    <row r="388" spans="1:6" x14ac:dyDescent="0.25">
      <c r="A388" s="22" t="s">
        <v>1062</v>
      </c>
      <c r="B388" s="21" t="s">
        <v>2</v>
      </c>
      <c r="C388" s="21" t="s">
        <v>1061</v>
      </c>
      <c r="D388" s="20">
        <v>503404</v>
      </c>
      <c r="E388" s="19">
        <v>133402.06</v>
      </c>
      <c r="F388" s="11">
        <f t="shared" si="5"/>
        <v>2.5835002161213983E-4</v>
      </c>
    </row>
    <row r="389" spans="1:6" x14ac:dyDescent="0.25">
      <c r="A389" s="22" t="s">
        <v>403</v>
      </c>
      <c r="B389" s="21" t="s">
        <v>2</v>
      </c>
      <c r="C389" s="21" t="s">
        <v>402</v>
      </c>
      <c r="D389" s="20">
        <v>5766</v>
      </c>
      <c r="E389" s="19">
        <v>116646.18</v>
      </c>
      <c r="F389" s="11">
        <f t="shared" si="5"/>
        <v>2.2590013320614052E-4</v>
      </c>
    </row>
    <row r="390" spans="1:6" x14ac:dyDescent="0.25">
      <c r="A390" s="22" t="s">
        <v>419</v>
      </c>
      <c r="B390" s="21" t="s">
        <v>2</v>
      </c>
      <c r="C390" s="21" t="s">
        <v>418</v>
      </c>
      <c r="D390" s="20">
        <v>15433</v>
      </c>
      <c r="E390" s="19">
        <v>316993.82</v>
      </c>
      <c r="F390" s="11">
        <f t="shared" si="5"/>
        <v>6.1389876773952938E-4</v>
      </c>
    </row>
    <row r="391" spans="1:6" x14ac:dyDescent="0.25">
      <c r="A391" s="22" t="s">
        <v>1212</v>
      </c>
      <c r="B391" s="21" t="s">
        <v>2</v>
      </c>
      <c r="C391" s="21" t="s">
        <v>1211</v>
      </c>
      <c r="D391" s="20">
        <v>5007</v>
      </c>
      <c r="E391" s="19">
        <v>15171.21</v>
      </c>
      <c r="F391" s="11">
        <f t="shared" si="5"/>
        <v>2.9380973812415729E-5</v>
      </c>
    </row>
    <row r="392" spans="1:6" x14ac:dyDescent="0.25">
      <c r="A392" s="22" t="s">
        <v>409</v>
      </c>
      <c r="B392" s="21" t="s">
        <v>2</v>
      </c>
      <c r="C392" s="21" t="s">
        <v>408</v>
      </c>
      <c r="D392" s="20">
        <v>489085</v>
      </c>
      <c r="E392" s="19">
        <v>584456.57999999996</v>
      </c>
      <c r="F392" s="11">
        <f t="shared" si="5"/>
        <v>1.1318743509234964E-3</v>
      </c>
    </row>
    <row r="393" spans="1:6" x14ac:dyDescent="0.25">
      <c r="A393" s="22" t="s">
        <v>407</v>
      </c>
      <c r="B393" s="21" t="s">
        <v>2</v>
      </c>
      <c r="C393" s="21" t="s">
        <v>406</v>
      </c>
      <c r="D393" s="20">
        <v>2150</v>
      </c>
      <c r="E393" s="19">
        <v>698.75</v>
      </c>
      <c r="F393" s="11">
        <f t="shared" si="5"/>
        <v>1.3532180657591247E-6</v>
      </c>
    </row>
    <row r="394" spans="1:6" x14ac:dyDescent="0.25">
      <c r="A394" s="22" t="s">
        <v>405</v>
      </c>
      <c r="B394" s="21" t="s">
        <v>2</v>
      </c>
      <c r="C394" s="21" t="s">
        <v>404</v>
      </c>
      <c r="D394" s="20">
        <v>60000</v>
      </c>
      <c r="E394" s="19">
        <v>38400</v>
      </c>
      <c r="F394" s="11">
        <f t="shared" si="5"/>
        <v>7.4366474025259948E-5</v>
      </c>
    </row>
    <row r="395" spans="1:6" x14ac:dyDescent="0.25">
      <c r="A395" s="22" t="s">
        <v>429</v>
      </c>
      <c r="B395" s="21" t="s">
        <v>2</v>
      </c>
      <c r="C395" s="21" t="s">
        <v>428</v>
      </c>
      <c r="D395" s="20">
        <v>20766</v>
      </c>
      <c r="E395" s="19">
        <v>375033.96</v>
      </c>
      <c r="F395" s="11">
        <f t="shared" si="5"/>
        <v>7.2630086575339533E-4</v>
      </c>
    </row>
    <row r="396" spans="1:6" x14ac:dyDescent="0.25">
      <c r="A396" s="22" t="s">
        <v>1000</v>
      </c>
      <c r="B396" s="21" t="s">
        <v>2</v>
      </c>
      <c r="C396" s="21" t="s">
        <v>430</v>
      </c>
      <c r="D396" s="20">
        <v>209932</v>
      </c>
      <c r="E396" s="19">
        <v>340089.84</v>
      </c>
      <c r="F396" s="11">
        <f t="shared" ref="F396:F459" si="6">+E396/$E$572</f>
        <v>6.5862714199517751E-4</v>
      </c>
    </row>
    <row r="397" spans="1:6" x14ac:dyDescent="0.25">
      <c r="A397" s="22" t="s">
        <v>947</v>
      </c>
      <c r="B397" s="21" t="s">
        <v>2</v>
      </c>
      <c r="C397" s="21" t="s">
        <v>401</v>
      </c>
      <c r="D397" s="20">
        <v>5000</v>
      </c>
      <c r="E397" s="19">
        <v>2325</v>
      </c>
      <c r="F397" s="11">
        <f t="shared" si="6"/>
        <v>4.5026576069981613E-6</v>
      </c>
    </row>
    <row r="398" spans="1:6" x14ac:dyDescent="0.25">
      <c r="A398" s="22" t="s">
        <v>427</v>
      </c>
      <c r="B398" s="21" t="s">
        <v>2</v>
      </c>
      <c r="C398" s="21" t="s">
        <v>426</v>
      </c>
      <c r="D398" s="20">
        <v>357553</v>
      </c>
      <c r="E398" s="19">
        <v>1215680.2</v>
      </c>
      <c r="F398" s="11">
        <f t="shared" si="6"/>
        <v>2.3543190108417399E-3</v>
      </c>
    </row>
    <row r="399" spans="1:6" x14ac:dyDescent="0.25">
      <c r="A399" s="22" t="s">
        <v>415</v>
      </c>
      <c r="B399" s="21" t="s">
        <v>2</v>
      </c>
      <c r="C399" s="21" t="s">
        <v>414</v>
      </c>
      <c r="D399" s="20">
        <v>282399</v>
      </c>
      <c r="E399" s="19">
        <v>129903.54</v>
      </c>
      <c r="F399" s="11">
        <f t="shared" si="6"/>
        <v>2.5157469357289889E-4</v>
      </c>
    </row>
    <row r="400" spans="1:6" x14ac:dyDescent="0.25">
      <c r="A400" s="22" t="s">
        <v>1002</v>
      </c>
      <c r="B400" s="21" t="s">
        <v>2</v>
      </c>
      <c r="C400" s="21" t="s">
        <v>1001</v>
      </c>
      <c r="D400" s="20">
        <v>35802</v>
      </c>
      <c r="E400" s="19">
        <v>248107.86</v>
      </c>
      <c r="F400" s="11">
        <f t="shared" si="6"/>
        <v>4.8049236266022998E-4</v>
      </c>
    </row>
    <row r="401" spans="1:6" x14ac:dyDescent="0.25">
      <c r="A401" s="22" t="s">
        <v>1004</v>
      </c>
      <c r="B401" s="21" t="s">
        <v>2</v>
      </c>
      <c r="C401" s="21" t="s">
        <v>1003</v>
      </c>
      <c r="D401" s="20">
        <v>23939</v>
      </c>
      <c r="E401" s="19">
        <v>325570.40000000002</v>
      </c>
      <c r="F401" s="11">
        <f t="shared" si="6"/>
        <v>6.3050840351545564E-4</v>
      </c>
    </row>
    <row r="402" spans="1:6" x14ac:dyDescent="0.25">
      <c r="A402" s="22" t="s">
        <v>398</v>
      </c>
      <c r="B402" s="21" t="s">
        <v>2</v>
      </c>
      <c r="C402" s="21" t="s">
        <v>397</v>
      </c>
      <c r="D402" s="20">
        <v>231960</v>
      </c>
      <c r="E402" s="19">
        <v>2491250.4</v>
      </c>
      <c r="F402" s="11">
        <f t="shared" si="6"/>
        <v>4.8246226083858978E-3</v>
      </c>
    </row>
    <row r="403" spans="1:6" x14ac:dyDescent="0.25">
      <c r="A403" s="22" t="s">
        <v>177</v>
      </c>
      <c r="B403" s="21" t="s">
        <v>2</v>
      </c>
      <c r="C403" s="21" t="s">
        <v>176</v>
      </c>
      <c r="D403" s="20">
        <v>61943</v>
      </c>
      <c r="E403" s="19">
        <v>1666266.7</v>
      </c>
      <c r="F403" s="11">
        <f t="shared" si="6"/>
        <v>3.2269369600183753E-3</v>
      </c>
    </row>
    <row r="404" spans="1:6" x14ac:dyDescent="0.25">
      <c r="A404" s="22" t="s">
        <v>396</v>
      </c>
      <c r="B404" s="21" t="s">
        <v>2</v>
      </c>
      <c r="C404" s="21" t="s">
        <v>395</v>
      </c>
      <c r="D404" s="20">
        <v>82578</v>
      </c>
      <c r="E404" s="19">
        <v>1931499.42</v>
      </c>
      <c r="F404" s="11">
        <f t="shared" si="6"/>
        <v>3.7405937876884027E-3</v>
      </c>
    </row>
    <row r="405" spans="1:6" x14ac:dyDescent="0.25">
      <c r="A405" s="22" t="s">
        <v>173</v>
      </c>
      <c r="B405" s="21" t="s">
        <v>2</v>
      </c>
      <c r="C405" s="21" t="s">
        <v>172</v>
      </c>
      <c r="D405" s="20">
        <v>7930</v>
      </c>
      <c r="E405" s="19">
        <v>143691.6</v>
      </c>
      <c r="F405" s="11">
        <f t="shared" si="6"/>
        <v>2.7827702185020947E-4</v>
      </c>
    </row>
    <row r="406" spans="1:6" x14ac:dyDescent="0.25">
      <c r="A406" s="22" t="s">
        <v>326</v>
      </c>
      <c r="B406" s="21" t="s">
        <v>2</v>
      </c>
      <c r="C406" s="21" t="s">
        <v>325</v>
      </c>
      <c r="D406" s="20">
        <v>5225</v>
      </c>
      <c r="E406" s="19">
        <v>171118.75</v>
      </c>
      <c r="F406" s="11">
        <f t="shared" si="6"/>
        <v>3.3139317909140499E-4</v>
      </c>
    </row>
    <row r="407" spans="1:6" x14ac:dyDescent="0.25">
      <c r="A407" s="22" t="s">
        <v>196</v>
      </c>
      <c r="B407" s="21" t="s">
        <v>2</v>
      </c>
      <c r="C407" s="21" t="s">
        <v>195</v>
      </c>
      <c r="D407" s="20">
        <v>137611</v>
      </c>
      <c r="E407" s="19">
        <v>2329754.23</v>
      </c>
      <c r="F407" s="11">
        <f t="shared" si="6"/>
        <v>4.5118647768368362E-3</v>
      </c>
    </row>
    <row r="408" spans="1:6" x14ac:dyDescent="0.25">
      <c r="A408" s="22" t="s">
        <v>171</v>
      </c>
      <c r="B408" s="21" t="s">
        <v>2</v>
      </c>
      <c r="C408" s="21" t="s">
        <v>170</v>
      </c>
      <c r="D408" s="20">
        <v>40043</v>
      </c>
      <c r="E408" s="19">
        <v>271091.11</v>
      </c>
      <c r="F408" s="11">
        <f t="shared" si="6"/>
        <v>5.2500234349723662E-4</v>
      </c>
    </row>
    <row r="409" spans="1:6" x14ac:dyDescent="0.25">
      <c r="A409" s="22" t="s">
        <v>1064</v>
      </c>
      <c r="B409" s="21" t="s">
        <v>2</v>
      </c>
      <c r="C409" s="21" t="s">
        <v>1063</v>
      </c>
      <c r="D409" s="20">
        <v>176574</v>
      </c>
      <c r="E409" s="19">
        <v>283401.27</v>
      </c>
      <c r="F409" s="11">
        <f t="shared" si="6"/>
        <v>5.4884253083803869E-4</v>
      </c>
    </row>
    <row r="410" spans="1:6" x14ac:dyDescent="0.25">
      <c r="A410" s="22" t="s">
        <v>47</v>
      </c>
      <c r="B410" s="21" t="s">
        <v>2</v>
      </c>
      <c r="C410" s="21" t="s">
        <v>46</v>
      </c>
      <c r="D410" s="20">
        <v>65258</v>
      </c>
      <c r="E410" s="19">
        <v>3820855.9</v>
      </c>
      <c r="F410" s="11">
        <f t="shared" si="6"/>
        <v>7.3995724229586257E-3</v>
      </c>
    </row>
    <row r="411" spans="1:6" x14ac:dyDescent="0.25">
      <c r="A411" s="22" t="s">
        <v>394</v>
      </c>
      <c r="B411" s="21" t="s">
        <v>2</v>
      </c>
      <c r="C411" s="21" t="s">
        <v>393</v>
      </c>
      <c r="D411" s="20">
        <v>29482</v>
      </c>
      <c r="E411" s="19">
        <v>126182.96</v>
      </c>
      <c r="F411" s="11">
        <f t="shared" si="6"/>
        <v>2.4436931815808373E-4</v>
      </c>
    </row>
    <row r="412" spans="1:6" x14ac:dyDescent="0.25">
      <c r="A412" s="22" t="s">
        <v>935</v>
      </c>
      <c r="B412" s="21" t="s">
        <v>2</v>
      </c>
      <c r="C412" s="21" t="s">
        <v>194</v>
      </c>
      <c r="D412" s="20">
        <v>4526</v>
      </c>
      <c r="E412" s="19">
        <v>236076.16</v>
      </c>
      <c r="F412" s="11">
        <f t="shared" si="6"/>
        <v>4.5719144845372692E-4</v>
      </c>
    </row>
    <row r="413" spans="1:6" x14ac:dyDescent="0.25">
      <c r="A413" s="22" t="s">
        <v>79</v>
      </c>
      <c r="B413" s="21" t="s">
        <v>2</v>
      </c>
      <c r="C413" s="21" t="s">
        <v>78</v>
      </c>
      <c r="D413" s="20">
        <v>2235</v>
      </c>
      <c r="E413" s="19">
        <v>68547.45</v>
      </c>
      <c r="F413" s="11">
        <f t="shared" si="6"/>
        <v>1.3275083749798972E-4</v>
      </c>
    </row>
    <row r="414" spans="1:6" x14ac:dyDescent="0.25">
      <c r="A414" s="22" t="s">
        <v>181</v>
      </c>
      <c r="B414" s="21" t="s">
        <v>2</v>
      </c>
      <c r="C414" s="21" t="s">
        <v>180</v>
      </c>
      <c r="D414" s="20">
        <v>135576</v>
      </c>
      <c r="E414" s="19">
        <v>1948227.12</v>
      </c>
      <c r="F414" s="11">
        <f t="shared" si="6"/>
        <v>3.7729891019475784E-3</v>
      </c>
    </row>
    <row r="415" spans="1:6" x14ac:dyDescent="0.25">
      <c r="A415" s="22" t="s">
        <v>77</v>
      </c>
      <c r="B415" s="21" t="s">
        <v>2</v>
      </c>
      <c r="C415" s="21" t="s">
        <v>76</v>
      </c>
      <c r="D415" s="20">
        <v>56017</v>
      </c>
      <c r="E415" s="19">
        <v>1136584.93</v>
      </c>
      <c r="F415" s="11">
        <f t="shared" si="6"/>
        <v>2.201140981102784E-3</v>
      </c>
    </row>
    <row r="416" spans="1:6" x14ac:dyDescent="0.25">
      <c r="A416" s="22" t="s">
        <v>73</v>
      </c>
      <c r="B416" s="21" t="s">
        <v>2</v>
      </c>
      <c r="C416" s="21" t="s">
        <v>72</v>
      </c>
      <c r="D416" s="20">
        <v>11660</v>
      </c>
      <c r="E416" s="19">
        <v>388044.79999999999</v>
      </c>
      <c r="F416" s="11">
        <f t="shared" si="6"/>
        <v>7.5149800884992694E-4</v>
      </c>
    </row>
    <row r="417" spans="1:6" x14ac:dyDescent="0.25">
      <c r="A417" s="22" t="s">
        <v>1214</v>
      </c>
      <c r="B417" s="21" t="s">
        <v>2</v>
      </c>
      <c r="C417" s="21" t="s">
        <v>1213</v>
      </c>
      <c r="D417" s="20">
        <v>27957</v>
      </c>
      <c r="E417" s="19">
        <v>60387.12</v>
      </c>
      <c r="F417" s="11">
        <f t="shared" si="6"/>
        <v>1.1694732268073584E-4</v>
      </c>
    </row>
    <row r="418" spans="1:6" x14ac:dyDescent="0.25">
      <c r="A418" s="22" t="s">
        <v>388</v>
      </c>
      <c r="B418" s="21" t="s">
        <v>2</v>
      </c>
      <c r="C418" s="21" t="s">
        <v>387</v>
      </c>
      <c r="D418" s="20">
        <v>7416</v>
      </c>
      <c r="E418" s="19">
        <v>1783473.84</v>
      </c>
      <c r="F418" s="11">
        <f t="shared" si="6"/>
        <v>3.4539234634659017E-3</v>
      </c>
    </row>
    <row r="419" spans="1:6" x14ac:dyDescent="0.25">
      <c r="A419" s="22" t="s">
        <v>384</v>
      </c>
      <c r="B419" s="21" t="s">
        <v>2</v>
      </c>
      <c r="C419" s="21" t="s">
        <v>383</v>
      </c>
      <c r="D419" s="20">
        <v>15456</v>
      </c>
      <c r="E419" s="19">
        <v>121175.03999999999</v>
      </c>
      <c r="F419" s="11">
        <f t="shared" si="6"/>
        <v>2.3467084543411031E-4</v>
      </c>
    </row>
    <row r="420" spans="1:6" x14ac:dyDescent="0.25">
      <c r="A420" s="22" t="s">
        <v>386</v>
      </c>
      <c r="B420" s="21" t="s">
        <v>2</v>
      </c>
      <c r="C420" s="21" t="s">
        <v>385</v>
      </c>
      <c r="D420" s="20">
        <v>11892</v>
      </c>
      <c r="E420" s="19">
        <v>170650.2</v>
      </c>
      <c r="F420" s="11">
        <f t="shared" si="6"/>
        <v>3.304857725444119E-4</v>
      </c>
    </row>
    <row r="421" spans="1:6" x14ac:dyDescent="0.25">
      <c r="A421" s="22" t="s">
        <v>368</v>
      </c>
      <c r="B421" s="21" t="s">
        <v>2</v>
      </c>
      <c r="C421" s="21" t="s">
        <v>367</v>
      </c>
      <c r="D421" s="20">
        <v>436353</v>
      </c>
      <c r="E421" s="19">
        <v>767981.28</v>
      </c>
      <c r="F421" s="11">
        <f t="shared" si="6"/>
        <v>1.4872932268491118E-3</v>
      </c>
    </row>
    <row r="422" spans="1:6" x14ac:dyDescent="0.25">
      <c r="A422" s="22" t="s">
        <v>374</v>
      </c>
      <c r="B422" s="21" t="s">
        <v>2</v>
      </c>
      <c r="C422" s="21" t="s">
        <v>373</v>
      </c>
      <c r="D422" s="20">
        <v>3668</v>
      </c>
      <c r="E422" s="19">
        <v>7372.68</v>
      </c>
      <c r="F422" s="11">
        <f t="shared" si="6"/>
        <v>1.4278130617618583E-5</v>
      </c>
    </row>
    <row r="423" spans="1:6" x14ac:dyDescent="0.25">
      <c r="A423" s="22" t="s">
        <v>81</v>
      </c>
      <c r="B423" s="21" t="s">
        <v>2</v>
      </c>
      <c r="C423" s="21" t="s">
        <v>80</v>
      </c>
      <c r="D423" s="20">
        <v>18547</v>
      </c>
      <c r="E423" s="19">
        <v>360368.21</v>
      </c>
      <c r="F423" s="11">
        <f t="shared" si="6"/>
        <v>6.9789877938787571E-4</v>
      </c>
    </row>
    <row r="424" spans="1:6" x14ac:dyDescent="0.25">
      <c r="A424" s="22" t="s">
        <v>1006</v>
      </c>
      <c r="B424" s="21" t="s">
        <v>2</v>
      </c>
      <c r="C424" s="21" t="s">
        <v>1005</v>
      </c>
      <c r="D424" s="20">
        <v>25775</v>
      </c>
      <c r="E424" s="19">
        <v>56705</v>
      </c>
      <c r="F424" s="11">
        <f t="shared" si="6"/>
        <v>1.0981642993756161E-4</v>
      </c>
    </row>
    <row r="425" spans="1:6" x14ac:dyDescent="0.25">
      <c r="A425" s="22" t="s">
        <v>390</v>
      </c>
      <c r="B425" s="21" t="s">
        <v>2</v>
      </c>
      <c r="C425" s="21" t="s">
        <v>389</v>
      </c>
      <c r="D425" s="20">
        <v>37961</v>
      </c>
      <c r="E425" s="19">
        <v>1392789.09</v>
      </c>
      <c r="F425" s="11">
        <f t="shared" si="6"/>
        <v>2.6973128563580846E-3</v>
      </c>
    </row>
    <row r="426" spans="1:6" x14ac:dyDescent="0.25">
      <c r="A426" s="22" t="s">
        <v>372</v>
      </c>
      <c r="B426" s="21" t="s">
        <v>2</v>
      </c>
      <c r="C426" s="21" t="s">
        <v>371</v>
      </c>
      <c r="D426" s="20">
        <v>4284</v>
      </c>
      <c r="E426" s="19">
        <v>12594.96</v>
      </c>
      <c r="F426" s="11">
        <f t="shared" si="6"/>
        <v>2.4391738689822605E-5</v>
      </c>
    </row>
    <row r="427" spans="1:6" x14ac:dyDescent="0.25">
      <c r="A427" s="22" t="s">
        <v>370</v>
      </c>
      <c r="B427" s="21" t="s">
        <v>2</v>
      </c>
      <c r="C427" s="21" t="s">
        <v>369</v>
      </c>
      <c r="D427" s="20">
        <v>40758</v>
      </c>
      <c r="E427" s="19">
        <v>4366404.54</v>
      </c>
      <c r="F427" s="11">
        <f t="shared" si="6"/>
        <v>8.4560966095751852E-3</v>
      </c>
    </row>
    <row r="428" spans="1:6" x14ac:dyDescent="0.25">
      <c r="A428" s="22" t="s">
        <v>378</v>
      </c>
      <c r="B428" s="21" t="s">
        <v>2</v>
      </c>
      <c r="C428" s="21" t="s">
        <v>377</v>
      </c>
      <c r="D428" s="20">
        <v>76451</v>
      </c>
      <c r="E428" s="19">
        <v>3008346.85</v>
      </c>
      <c r="F428" s="11">
        <f t="shared" si="6"/>
        <v>5.8260455176952506E-3</v>
      </c>
    </row>
    <row r="429" spans="1:6" x14ac:dyDescent="0.25">
      <c r="A429" s="22" t="s">
        <v>392</v>
      </c>
      <c r="B429" s="21" t="s">
        <v>2</v>
      </c>
      <c r="C429" s="21" t="s">
        <v>391</v>
      </c>
      <c r="D429" s="20">
        <v>396221</v>
      </c>
      <c r="E429" s="19">
        <v>998476.92</v>
      </c>
      <c r="F429" s="11">
        <f t="shared" si="6"/>
        <v>1.9336772900000407E-3</v>
      </c>
    </row>
    <row r="430" spans="1:6" x14ac:dyDescent="0.25">
      <c r="A430" s="22" t="s">
        <v>1034</v>
      </c>
      <c r="B430" s="21" t="s">
        <v>2</v>
      </c>
      <c r="C430" s="21" t="s">
        <v>1022</v>
      </c>
      <c r="D430" s="20">
        <v>1896628</v>
      </c>
      <c r="E430" s="19">
        <v>100521.28</v>
      </c>
      <c r="F430" s="11">
        <f t="shared" si="6"/>
        <v>1.9467221765900736E-4</v>
      </c>
    </row>
    <row r="431" spans="1:6" x14ac:dyDescent="0.25">
      <c r="A431" s="22" t="s">
        <v>147</v>
      </c>
      <c r="B431" s="21" t="s">
        <v>2</v>
      </c>
      <c r="C431" s="21" t="s">
        <v>146</v>
      </c>
      <c r="D431" s="20">
        <v>4912</v>
      </c>
      <c r="E431" s="19">
        <v>394089.76</v>
      </c>
      <c r="F431" s="11">
        <f t="shared" si="6"/>
        <v>7.63204841163045E-4</v>
      </c>
    </row>
    <row r="432" spans="1:6" x14ac:dyDescent="0.25">
      <c r="A432" s="22" t="s">
        <v>382</v>
      </c>
      <c r="B432" s="21" t="s">
        <v>2</v>
      </c>
      <c r="C432" s="21" t="s">
        <v>381</v>
      </c>
      <c r="D432" s="20">
        <v>479215</v>
      </c>
      <c r="E432" s="19">
        <v>2103753.85</v>
      </c>
      <c r="F432" s="11">
        <f t="shared" si="6"/>
        <v>4.0741863552491049E-3</v>
      </c>
    </row>
    <row r="433" spans="1:6" x14ac:dyDescent="0.25">
      <c r="A433" s="22" t="s">
        <v>376</v>
      </c>
      <c r="B433" s="21" t="s">
        <v>2</v>
      </c>
      <c r="C433" s="21" t="s">
        <v>375</v>
      </c>
      <c r="D433" s="20">
        <v>1010315</v>
      </c>
      <c r="E433" s="19">
        <v>616292.15</v>
      </c>
      <c r="F433" s="11">
        <f t="shared" si="6"/>
        <v>1.1935279730454847E-3</v>
      </c>
    </row>
    <row r="434" spans="1:6" x14ac:dyDescent="0.25">
      <c r="A434" s="22" t="s">
        <v>75</v>
      </c>
      <c r="B434" s="21" t="s">
        <v>2</v>
      </c>
      <c r="C434" s="21" t="s">
        <v>74</v>
      </c>
      <c r="D434" s="20">
        <v>2650</v>
      </c>
      <c r="E434" s="19">
        <v>55491</v>
      </c>
      <c r="F434" s="11">
        <f t="shared" si="6"/>
        <v>1.0746536484728386E-4</v>
      </c>
    </row>
    <row r="435" spans="1:6" x14ac:dyDescent="0.25">
      <c r="A435" s="22" t="s">
        <v>1216</v>
      </c>
      <c r="B435" s="21" t="s">
        <v>2</v>
      </c>
      <c r="C435" s="21" t="s">
        <v>1215</v>
      </c>
      <c r="D435" s="20">
        <v>4180</v>
      </c>
      <c r="E435" s="19">
        <v>12163.8</v>
      </c>
      <c r="F435" s="11">
        <f t="shared" si="6"/>
        <v>2.3556742623657734E-5</v>
      </c>
    </row>
    <row r="436" spans="1:6" x14ac:dyDescent="0.25">
      <c r="A436" s="22" t="s">
        <v>380</v>
      </c>
      <c r="B436" s="21" t="s">
        <v>2</v>
      </c>
      <c r="C436" s="21" t="s">
        <v>379</v>
      </c>
      <c r="D436" s="20">
        <v>17051</v>
      </c>
      <c r="E436" s="19">
        <v>69909.100000000006</v>
      </c>
      <c r="F436" s="11">
        <f t="shared" si="6"/>
        <v>1.3538784555414848E-4</v>
      </c>
    </row>
    <row r="437" spans="1:6" x14ac:dyDescent="0.25">
      <c r="A437" s="22" t="s">
        <v>366</v>
      </c>
      <c r="B437" s="21" t="s">
        <v>2</v>
      </c>
      <c r="C437" s="21" t="s">
        <v>365</v>
      </c>
      <c r="D437" s="20">
        <v>3505</v>
      </c>
      <c r="E437" s="19">
        <v>245.35</v>
      </c>
      <c r="F437" s="11">
        <f t="shared" si="6"/>
        <v>4.7515141672128981E-7</v>
      </c>
    </row>
    <row r="438" spans="1:6" x14ac:dyDescent="0.25">
      <c r="A438" s="22" t="s">
        <v>336</v>
      </c>
      <c r="B438" s="21" t="s">
        <v>2</v>
      </c>
      <c r="C438" s="21" t="s">
        <v>335</v>
      </c>
      <c r="D438" s="20">
        <v>622323</v>
      </c>
      <c r="E438" s="19">
        <v>1810959.93</v>
      </c>
      <c r="F438" s="11">
        <f t="shared" si="6"/>
        <v>3.507153765498218E-3</v>
      </c>
    </row>
    <row r="439" spans="1:6" x14ac:dyDescent="0.25">
      <c r="A439" s="22" t="s">
        <v>300</v>
      </c>
      <c r="B439" s="21" t="s">
        <v>2</v>
      </c>
      <c r="C439" s="21" t="s">
        <v>299</v>
      </c>
      <c r="D439" s="20">
        <v>706833</v>
      </c>
      <c r="E439" s="19">
        <v>201447.41</v>
      </c>
      <c r="F439" s="11">
        <f t="shared" si="6"/>
        <v>3.9012847872971072E-4</v>
      </c>
    </row>
    <row r="440" spans="1:6" x14ac:dyDescent="0.25">
      <c r="A440" s="22" t="s">
        <v>360</v>
      </c>
      <c r="B440" s="21" t="s">
        <v>2</v>
      </c>
      <c r="C440" s="21" t="s">
        <v>359</v>
      </c>
      <c r="D440" s="20">
        <v>119240</v>
      </c>
      <c r="E440" s="19">
        <v>424494.4</v>
      </c>
      <c r="F440" s="11">
        <f t="shared" si="6"/>
        <v>8.2208728571532053E-4</v>
      </c>
    </row>
    <row r="441" spans="1:6" x14ac:dyDescent="0.25">
      <c r="A441" s="22" t="s">
        <v>296</v>
      </c>
      <c r="B441" s="21" t="s">
        <v>2</v>
      </c>
      <c r="C441" s="21" t="s">
        <v>295</v>
      </c>
      <c r="D441" s="20">
        <v>35884</v>
      </c>
      <c r="E441" s="19">
        <v>215662.84</v>
      </c>
      <c r="F441" s="11">
        <f t="shared" si="6"/>
        <v>4.1765846325713004E-4</v>
      </c>
    </row>
    <row r="442" spans="1:6" x14ac:dyDescent="0.25">
      <c r="A442" s="22" t="s">
        <v>288</v>
      </c>
      <c r="B442" s="21" t="s">
        <v>2</v>
      </c>
      <c r="C442" s="21" t="s">
        <v>287</v>
      </c>
      <c r="D442" s="20">
        <v>135252</v>
      </c>
      <c r="E442" s="19">
        <v>0</v>
      </c>
      <c r="F442" s="11">
        <f t="shared" si="6"/>
        <v>0</v>
      </c>
    </row>
    <row r="443" spans="1:6" x14ac:dyDescent="0.25">
      <c r="A443" s="22" t="s">
        <v>949</v>
      </c>
      <c r="B443" s="21" t="s">
        <v>2</v>
      </c>
      <c r="C443" s="21" t="s">
        <v>968</v>
      </c>
      <c r="D443" s="20">
        <v>45503</v>
      </c>
      <c r="E443" s="19">
        <v>201578.29</v>
      </c>
      <c r="F443" s="11">
        <f t="shared" si="6"/>
        <v>3.9038194446201351E-4</v>
      </c>
    </row>
    <row r="444" spans="1:6" x14ac:dyDescent="0.25">
      <c r="A444" s="22" t="s">
        <v>356</v>
      </c>
      <c r="B444" s="21" t="s">
        <v>2</v>
      </c>
      <c r="C444" s="21" t="s">
        <v>355</v>
      </c>
      <c r="D444" s="20">
        <v>19983</v>
      </c>
      <c r="E444" s="19">
        <v>480591.15</v>
      </c>
      <c r="F444" s="11">
        <f t="shared" si="6"/>
        <v>9.3072576232408361E-4</v>
      </c>
    </row>
    <row r="445" spans="1:6" x14ac:dyDescent="0.25">
      <c r="A445" s="22" t="s">
        <v>364</v>
      </c>
      <c r="B445" s="21" t="s">
        <v>2</v>
      </c>
      <c r="C445" s="21" t="s">
        <v>363</v>
      </c>
      <c r="D445" s="20">
        <v>90963</v>
      </c>
      <c r="E445" s="19">
        <v>1020604.86</v>
      </c>
      <c r="F445" s="11">
        <f t="shared" si="6"/>
        <v>1.9765308544594808E-3</v>
      </c>
    </row>
    <row r="446" spans="1:6" x14ac:dyDescent="0.25">
      <c r="A446" s="22" t="s">
        <v>318</v>
      </c>
      <c r="B446" s="21" t="s">
        <v>2</v>
      </c>
      <c r="C446" s="21" t="s">
        <v>317</v>
      </c>
      <c r="D446" s="20">
        <v>39740</v>
      </c>
      <c r="E446" s="19">
        <v>2987255.8</v>
      </c>
      <c r="F446" s="11">
        <f t="shared" si="6"/>
        <v>5.7852000223309148E-3</v>
      </c>
    </row>
    <row r="447" spans="1:6" x14ac:dyDescent="0.25">
      <c r="A447" s="22" t="s">
        <v>1218</v>
      </c>
      <c r="B447" s="21" t="s">
        <v>2</v>
      </c>
      <c r="C447" s="21" t="s">
        <v>1217</v>
      </c>
      <c r="D447" s="20">
        <v>18603</v>
      </c>
      <c r="E447" s="19">
        <v>1005864.21</v>
      </c>
      <c r="F447" s="11">
        <f t="shared" si="6"/>
        <v>1.9479837147370735E-3</v>
      </c>
    </row>
    <row r="448" spans="1:6" x14ac:dyDescent="0.25">
      <c r="A448" s="22" t="s">
        <v>346</v>
      </c>
      <c r="B448" s="21" t="s">
        <v>2</v>
      </c>
      <c r="C448" s="21" t="s">
        <v>345</v>
      </c>
      <c r="D448" s="20">
        <v>2099</v>
      </c>
      <c r="E448" s="19">
        <v>32198.66</v>
      </c>
      <c r="F448" s="11">
        <f t="shared" si="6"/>
        <v>6.2356791993181687E-5</v>
      </c>
    </row>
    <row r="449" spans="1:6" x14ac:dyDescent="0.25">
      <c r="A449" s="22" t="s">
        <v>294</v>
      </c>
      <c r="B449" s="21" t="s">
        <v>2</v>
      </c>
      <c r="C449" s="21" t="s">
        <v>293</v>
      </c>
      <c r="D449" s="20">
        <v>87632</v>
      </c>
      <c r="E449" s="19">
        <v>469707.52000000002</v>
      </c>
      <c r="F449" s="11">
        <f t="shared" si="6"/>
        <v>9.0964823139451226E-4</v>
      </c>
    </row>
    <row r="450" spans="1:6" x14ac:dyDescent="0.25">
      <c r="A450" s="22" t="s">
        <v>261</v>
      </c>
      <c r="B450" s="21" t="s">
        <v>2</v>
      </c>
      <c r="C450" s="21" t="s">
        <v>260</v>
      </c>
      <c r="D450" s="20">
        <v>2656176</v>
      </c>
      <c r="E450" s="19">
        <v>358583.76</v>
      </c>
      <c r="F450" s="11">
        <f t="shared" si="6"/>
        <v>6.9444296546666796E-4</v>
      </c>
    </row>
    <row r="451" spans="1:6" x14ac:dyDescent="0.25">
      <c r="A451" s="22" t="s">
        <v>338</v>
      </c>
      <c r="B451" s="21" t="s">
        <v>2</v>
      </c>
      <c r="C451" s="21" t="s">
        <v>337</v>
      </c>
      <c r="D451" s="20">
        <v>57445</v>
      </c>
      <c r="E451" s="19">
        <v>1538951.55</v>
      </c>
      <c r="F451" s="11">
        <f t="shared" si="6"/>
        <v>2.9803750122189727E-3</v>
      </c>
    </row>
    <row r="452" spans="1:6" x14ac:dyDescent="0.25">
      <c r="A452" s="22" t="s">
        <v>354</v>
      </c>
      <c r="B452" s="21" t="s">
        <v>2</v>
      </c>
      <c r="C452" s="21" t="s">
        <v>353</v>
      </c>
      <c r="D452" s="20">
        <v>61454</v>
      </c>
      <c r="E452" s="19">
        <v>252575.94</v>
      </c>
      <c r="F452" s="11">
        <f t="shared" si="6"/>
        <v>4.8914536670353166E-4</v>
      </c>
    </row>
    <row r="453" spans="1:6" x14ac:dyDescent="0.25">
      <c r="A453" s="22" t="s">
        <v>348</v>
      </c>
      <c r="B453" s="21" t="s">
        <v>2</v>
      </c>
      <c r="C453" s="21" t="s">
        <v>347</v>
      </c>
      <c r="D453" s="20">
        <v>467373</v>
      </c>
      <c r="E453" s="19">
        <v>1397445.27</v>
      </c>
      <c r="F453" s="11">
        <f t="shared" si="6"/>
        <v>2.7063301399264943E-3</v>
      </c>
    </row>
    <row r="454" spans="1:6" x14ac:dyDescent="0.25">
      <c r="A454" s="22" t="s">
        <v>340</v>
      </c>
      <c r="B454" s="21" t="s">
        <v>2</v>
      </c>
      <c r="C454" s="21" t="s">
        <v>339</v>
      </c>
      <c r="D454" s="20">
        <v>22870</v>
      </c>
      <c r="E454" s="19">
        <v>168551.9</v>
      </c>
      <c r="F454" s="11">
        <f t="shared" si="6"/>
        <v>3.2642214826193261E-4</v>
      </c>
    </row>
    <row r="455" spans="1:6" x14ac:dyDescent="0.25">
      <c r="A455" s="22" t="s">
        <v>342</v>
      </c>
      <c r="B455" s="21" t="s">
        <v>2</v>
      </c>
      <c r="C455" s="21" t="s">
        <v>341</v>
      </c>
      <c r="D455" s="20">
        <v>67143</v>
      </c>
      <c r="E455" s="19">
        <v>55392.98</v>
      </c>
      <c r="F455" s="11">
        <f t="shared" si="6"/>
        <v>1.0727553667582668E-4</v>
      </c>
    </row>
    <row r="456" spans="1:6" x14ac:dyDescent="0.25">
      <c r="A456" s="22" t="s">
        <v>344</v>
      </c>
      <c r="B456" s="21" t="s">
        <v>2</v>
      </c>
      <c r="C456" s="21" t="s">
        <v>343</v>
      </c>
      <c r="D456" s="20">
        <v>38</v>
      </c>
      <c r="E456" s="19">
        <v>106.02</v>
      </c>
      <c r="F456" s="11">
        <f t="shared" si="6"/>
        <v>2.0532118687911615E-7</v>
      </c>
    </row>
    <row r="457" spans="1:6" x14ac:dyDescent="0.25">
      <c r="A457" s="22" t="s">
        <v>282</v>
      </c>
      <c r="B457" s="21" t="s">
        <v>2</v>
      </c>
      <c r="C457" s="21" t="s">
        <v>281</v>
      </c>
      <c r="D457" s="20">
        <v>46000</v>
      </c>
      <c r="E457" s="19">
        <v>138460</v>
      </c>
      <c r="F457" s="11">
        <f t="shared" si="6"/>
        <v>2.681453644150389E-4</v>
      </c>
    </row>
    <row r="458" spans="1:6" x14ac:dyDescent="0.25">
      <c r="A458" s="22" t="s">
        <v>322</v>
      </c>
      <c r="B458" s="21" t="s">
        <v>2</v>
      </c>
      <c r="C458" s="21" t="s">
        <v>321</v>
      </c>
      <c r="D458" s="20">
        <v>36712</v>
      </c>
      <c r="E458" s="19">
        <v>501853.04</v>
      </c>
      <c r="F458" s="11">
        <f t="shared" si="6"/>
        <v>9.719021110327537E-4</v>
      </c>
    </row>
    <row r="459" spans="1:6" x14ac:dyDescent="0.25">
      <c r="A459" s="22" t="s">
        <v>1035</v>
      </c>
      <c r="B459" s="21" t="s">
        <v>2</v>
      </c>
      <c r="C459" s="21" t="s">
        <v>1023</v>
      </c>
      <c r="D459" s="20">
        <v>51145</v>
      </c>
      <c r="E459" s="19">
        <v>215831.9</v>
      </c>
      <c r="F459" s="11">
        <f t="shared" si="6"/>
        <v>4.1798586940553395E-4</v>
      </c>
    </row>
    <row r="460" spans="1:6" x14ac:dyDescent="0.25">
      <c r="A460" s="22" t="s">
        <v>278</v>
      </c>
      <c r="B460" s="21" t="s">
        <v>2</v>
      </c>
      <c r="C460" s="21" t="s">
        <v>277</v>
      </c>
      <c r="D460" s="20">
        <v>2600</v>
      </c>
      <c r="E460" s="19">
        <v>1456</v>
      </c>
      <c r="F460" s="11">
        <f t="shared" ref="F460:F523" si="7">+E460/$E$572</f>
        <v>2.8197288067911067E-6</v>
      </c>
    </row>
    <row r="461" spans="1:6" x14ac:dyDescent="0.25">
      <c r="A461" s="22" t="s">
        <v>1066</v>
      </c>
      <c r="B461" s="21" t="s">
        <v>2</v>
      </c>
      <c r="C461" s="21" t="s">
        <v>1065</v>
      </c>
      <c r="D461" s="20">
        <v>36291</v>
      </c>
      <c r="E461" s="19">
        <v>67864.17</v>
      </c>
      <c r="F461" s="11">
        <f t="shared" si="7"/>
        <v>1.3142757905080276E-4</v>
      </c>
    </row>
    <row r="462" spans="1:6" x14ac:dyDescent="0.25">
      <c r="A462" s="22" t="s">
        <v>1220</v>
      </c>
      <c r="B462" s="21" t="s">
        <v>2</v>
      </c>
      <c r="C462" s="21" t="s">
        <v>1219</v>
      </c>
      <c r="D462" s="20">
        <v>586</v>
      </c>
      <c r="E462" s="19">
        <v>21910.54</v>
      </c>
      <c r="F462" s="11">
        <f t="shared" si="7"/>
        <v>4.2432541765349463E-5</v>
      </c>
    </row>
    <row r="463" spans="1:6" x14ac:dyDescent="0.25">
      <c r="A463" s="22" t="s">
        <v>231</v>
      </c>
      <c r="B463" s="21" t="s">
        <v>2</v>
      </c>
      <c r="C463" s="21" t="s">
        <v>230</v>
      </c>
      <c r="D463" s="20">
        <v>81750</v>
      </c>
      <c r="E463" s="19">
        <v>3434317.5</v>
      </c>
      <c r="F463" s="11">
        <f t="shared" si="7"/>
        <v>6.6509917489126482E-3</v>
      </c>
    </row>
    <row r="464" spans="1:6" x14ac:dyDescent="0.25">
      <c r="A464" s="22" t="s">
        <v>1008</v>
      </c>
      <c r="B464" s="21" t="s">
        <v>2</v>
      </c>
      <c r="C464" s="21" t="s">
        <v>1007</v>
      </c>
      <c r="D464" s="20">
        <v>429300</v>
      </c>
      <c r="E464" s="19">
        <v>459351</v>
      </c>
      <c r="F464" s="11">
        <f t="shared" si="7"/>
        <v>8.8959151588482251E-4</v>
      </c>
    </row>
    <row r="465" spans="1:6" x14ac:dyDescent="0.25">
      <c r="A465" s="22" t="s">
        <v>332</v>
      </c>
      <c r="B465" s="21" t="s">
        <v>2</v>
      </c>
      <c r="C465" s="21" t="s">
        <v>331</v>
      </c>
      <c r="D465" s="20">
        <v>137357</v>
      </c>
      <c r="E465" s="19">
        <v>309053.25</v>
      </c>
      <c r="F465" s="11">
        <f t="shared" si="7"/>
        <v>5.9852084605591593E-4</v>
      </c>
    </row>
    <row r="466" spans="1:6" x14ac:dyDescent="0.25">
      <c r="A466" s="22" t="s">
        <v>298</v>
      </c>
      <c r="B466" s="21" t="s">
        <v>2</v>
      </c>
      <c r="C466" s="21" t="s">
        <v>297</v>
      </c>
      <c r="D466" s="20">
        <v>283715</v>
      </c>
      <c r="E466" s="19">
        <v>24966.92</v>
      </c>
      <c r="F466" s="11">
        <f t="shared" si="7"/>
        <v>4.8351609574758934E-5</v>
      </c>
    </row>
    <row r="467" spans="1:6" x14ac:dyDescent="0.25">
      <c r="A467" s="22" t="s">
        <v>1222</v>
      </c>
      <c r="B467" s="21" t="s">
        <v>2</v>
      </c>
      <c r="C467" s="21" t="s">
        <v>1221</v>
      </c>
      <c r="D467" s="20">
        <v>68497</v>
      </c>
      <c r="E467" s="19">
        <v>135966.54999999999</v>
      </c>
      <c r="F467" s="11">
        <f t="shared" si="7"/>
        <v>2.633164820020627E-4</v>
      </c>
    </row>
    <row r="468" spans="1:6" x14ac:dyDescent="0.25">
      <c r="A468" s="22" t="s">
        <v>71</v>
      </c>
      <c r="B468" s="21" t="s">
        <v>2</v>
      </c>
      <c r="C468" s="21" t="s">
        <v>70</v>
      </c>
      <c r="D468" s="20">
        <v>2870</v>
      </c>
      <c r="E468" s="19">
        <v>2705376.8</v>
      </c>
      <c r="F468" s="11">
        <f t="shared" si="7"/>
        <v>5.2393055605661687E-3</v>
      </c>
    </row>
    <row r="469" spans="1:6" x14ac:dyDescent="0.25">
      <c r="A469" s="22" t="s">
        <v>1224</v>
      </c>
      <c r="B469" s="21" t="s">
        <v>2</v>
      </c>
      <c r="C469" s="21" t="s">
        <v>1223</v>
      </c>
      <c r="D469" s="20">
        <v>60492</v>
      </c>
      <c r="E469" s="19">
        <v>104348.7</v>
      </c>
      <c r="F469" s="11">
        <f t="shared" si="7"/>
        <v>2.0208450229478237E-4</v>
      </c>
    </row>
    <row r="470" spans="1:6" x14ac:dyDescent="0.25">
      <c r="A470" s="22" t="s">
        <v>286</v>
      </c>
      <c r="B470" s="21" t="s">
        <v>2</v>
      </c>
      <c r="C470" s="21" t="s">
        <v>285</v>
      </c>
      <c r="D470" s="20">
        <v>30125</v>
      </c>
      <c r="E470" s="19">
        <v>24250.63</v>
      </c>
      <c r="F470" s="11">
        <f t="shared" si="7"/>
        <v>4.6964423072687235E-5</v>
      </c>
    </row>
    <row r="471" spans="1:6" x14ac:dyDescent="0.25">
      <c r="A471" s="22" t="s">
        <v>352</v>
      </c>
      <c r="B471" s="21" t="s">
        <v>2</v>
      </c>
      <c r="C471" s="21" t="s">
        <v>351</v>
      </c>
      <c r="D471" s="20">
        <v>147253</v>
      </c>
      <c r="E471" s="19">
        <v>292297.21000000002</v>
      </c>
      <c r="F471" s="11">
        <f t="shared" si="7"/>
        <v>5.660706477896082E-4</v>
      </c>
    </row>
    <row r="472" spans="1:6" x14ac:dyDescent="0.25">
      <c r="A472" s="22" t="s">
        <v>312</v>
      </c>
      <c r="B472" s="21" t="s">
        <v>2</v>
      </c>
      <c r="C472" s="21" t="s">
        <v>311</v>
      </c>
      <c r="D472" s="20">
        <v>152</v>
      </c>
      <c r="E472" s="19">
        <v>2255.6799999999998</v>
      </c>
      <c r="F472" s="11">
        <f t="shared" si="7"/>
        <v>4.3684106283671451E-6</v>
      </c>
    </row>
    <row r="473" spans="1:6" x14ac:dyDescent="0.25">
      <c r="A473" s="22" t="s">
        <v>362</v>
      </c>
      <c r="B473" s="21" t="s">
        <v>2</v>
      </c>
      <c r="C473" s="21" t="s">
        <v>361</v>
      </c>
      <c r="D473" s="20">
        <v>321961</v>
      </c>
      <c r="E473" s="19">
        <v>2466221.2599999998</v>
      </c>
      <c r="F473" s="11">
        <f t="shared" si="7"/>
        <v>4.7761505018836942E-3</v>
      </c>
    </row>
    <row r="474" spans="1:6" x14ac:dyDescent="0.25">
      <c r="A474" s="22" t="s">
        <v>302</v>
      </c>
      <c r="B474" s="21" t="s">
        <v>2</v>
      </c>
      <c r="C474" s="21" t="s">
        <v>301</v>
      </c>
      <c r="D474" s="20">
        <v>49715</v>
      </c>
      <c r="E474" s="19">
        <v>3815129.1</v>
      </c>
      <c r="F474" s="11">
        <f t="shared" si="7"/>
        <v>7.3884817478688386E-3</v>
      </c>
    </row>
    <row r="475" spans="1:6" x14ac:dyDescent="0.25">
      <c r="A475" s="22" t="s">
        <v>292</v>
      </c>
      <c r="B475" s="21" t="s">
        <v>2</v>
      </c>
      <c r="C475" s="21" t="s">
        <v>291</v>
      </c>
      <c r="D475" s="20">
        <v>1640390</v>
      </c>
      <c r="E475" s="19">
        <v>246058.5</v>
      </c>
      <c r="F475" s="11">
        <f t="shared" si="7"/>
        <v>4.7652351689959443E-4</v>
      </c>
    </row>
    <row r="476" spans="1:6" x14ac:dyDescent="0.25">
      <c r="A476" s="22" t="s">
        <v>284</v>
      </c>
      <c r="B476" s="21" t="s">
        <v>2</v>
      </c>
      <c r="C476" s="21" t="s">
        <v>283</v>
      </c>
      <c r="D476" s="20">
        <v>25669</v>
      </c>
      <c r="E476" s="19">
        <v>365526.56</v>
      </c>
      <c r="F476" s="11">
        <f t="shared" si="7"/>
        <v>7.0788857890058919E-4</v>
      </c>
    </row>
    <row r="477" spans="1:6" x14ac:dyDescent="0.25">
      <c r="A477" s="22" t="s">
        <v>290</v>
      </c>
      <c r="B477" s="21" t="s">
        <v>2</v>
      </c>
      <c r="C477" s="21" t="s">
        <v>289</v>
      </c>
      <c r="D477" s="20">
        <v>51583</v>
      </c>
      <c r="E477" s="19">
        <v>1114708.6299999999</v>
      </c>
      <c r="F477" s="11">
        <f t="shared" si="7"/>
        <v>2.1587747494434401E-3</v>
      </c>
    </row>
    <row r="478" spans="1:6" x14ac:dyDescent="0.25">
      <c r="A478" s="22" t="s">
        <v>1010</v>
      </c>
      <c r="B478" s="21" t="s">
        <v>2</v>
      </c>
      <c r="C478" s="21" t="s">
        <v>1009</v>
      </c>
      <c r="D478" s="20">
        <v>50105</v>
      </c>
      <c r="E478" s="19">
        <v>83925.88</v>
      </c>
      <c r="F478" s="11">
        <f t="shared" si="7"/>
        <v>1.6253311914237199E-4</v>
      </c>
    </row>
    <row r="479" spans="1:6" x14ac:dyDescent="0.25">
      <c r="A479" s="22" t="s">
        <v>350</v>
      </c>
      <c r="B479" s="21" t="s">
        <v>2</v>
      </c>
      <c r="C479" s="21" t="s">
        <v>349</v>
      </c>
      <c r="D479" s="20">
        <v>619450</v>
      </c>
      <c r="E479" s="19">
        <v>89820.25</v>
      </c>
      <c r="F479" s="11">
        <f t="shared" si="7"/>
        <v>1.7394831480644154E-4</v>
      </c>
    </row>
    <row r="480" spans="1:6" x14ac:dyDescent="0.25">
      <c r="A480" s="22" t="s">
        <v>280</v>
      </c>
      <c r="B480" s="21" t="s">
        <v>2</v>
      </c>
      <c r="C480" s="21" t="s">
        <v>279</v>
      </c>
      <c r="D480" s="20">
        <v>74131</v>
      </c>
      <c r="E480" s="19">
        <v>181620.95</v>
      </c>
      <c r="F480" s="11">
        <f t="shared" si="7"/>
        <v>3.5173202241192805E-4</v>
      </c>
    </row>
    <row r="481" spans="1:6" x14ac:dyDescent="0.25">
      <c r="A481" s="22" t="s">
        <v>334</v>
      </c>
      <c r="B481" s="21" t="s">
        <v>2</v>
      </c>
      <c r="C481" s="21" t="s">
        <v>333</v>
      </c>
      <c r="D481" s="20">
        <v>35836</v>
      </c>
      <c r="E481" s="19">
        <v>19172.259999999998</v>
      </c>
      <c r="F481" s="11">
        <f t="shared" si="7"/>
        <v>3.7129514981654437E-5</v>
      </c>
    </row>
    <row r="482" spans="1:6" x14ac:dyDescent="0.25">
      <c r="A482" s="22" t="s">
        <v>948</v>
      </c>
      <c r="B482" s="21" t="s">
        <v>2</v>
      </c>
      <c r="C482" s="21" t="s">
        <v>967</v>
      </c>
      <c r="D482" s="20">
        <v>19822815</v>
      </c>
      <c r="E482" s="19">
        <v>297342.23</v>
      </c>
      <c r="F482" s="11">
        <f t="shared" si="7"/>
        <v>5.7584096937260073E-4</v>
      </c>
    </row>
    <row r="483" spans="1:6" x14ac:dyDescent="0.25">
      <c r="A483" s="22" t="s">
        <v>328</v>
      </c>
      <c r="B483" s="21" t="s">
        <v>2</v>
      </c>
      <c r="C483" s="21" t="s">
        <v>327</v>
      </c>
      <c r="D483" s="20">
        <v>20138</v>
      </c>
      <c r="E483" s="19">
        <v>576349.56000000006</v>
      </c>
      <c r="F483" s="11">
        <f t="shared" si="7"/>
        <v>1.1161740776877607E-3</v>
      </c>
    </row>
    <row r="484" spans="1:6" x14ac:dyDescent="0.25">
      <c r="A484" s="22" t="s">
        <v>276</v>
      </c>
      <c r="B484" s="21" t="s">
        <v>2</v>
      </c>
      <c r="C484" s="21" t="s">
        <v>275</v>
      </c>
      <c r="D484" s="20">
        <v>965802</v>
      </c>
      <c r="E484" s="19">
        <v>246279.51</v>
      </c>
      <c r="F484" s="11">
        <f t="shared" si="7"/>
        <v>4.7695153081689454E-4</v>
      </c>
    </row>
    <row r="485" spans="1:6" x14ac:dyDescent="0.25">
      <c r="A485" s="22" t="s">
        <v>274</v>
      </c>
      <c r="B485" s="21" t="s">
        <v>2</v>
      </c>
      <c r="C485" s="21" t="s">
        <v>273</v>
      </c>
      <c r="D485" s="20">
        <v>682357</v>
      </c>
      <c r="E485" s="19">
        <v>487885.26</v>
      </c>
      <c r="F485" s="11">
        <f t="shared" si="7"/>
        <v>9.4485173216398962E-4</v>
      </c>
    </row>
    <row r="486" spans="1:6" x14ac:dyDescent="0.25">
      <c r="A486" s="22" t="s">
        <v>257</v>
      </c>
      <c r="B486" s="21" t="s">
        <v>2</v>
      </c>
      <c r="C486" s="21" t="s">
        <v>256</v>
      </c>
      <c r="D486" s="20">
        <v>78348</v>
      </c>
      <c r="E486" s="19">
        <v>1095305.04</v>
      </c>
      <c r="F486" s="11">
        <f t="shared" si="7"/>
        <v>2.1211972345545915E-3</v>
      </c>
    </row>
    <row r="487" spans="1:6" x14ac:dyDescent="0.25">
      <c r="A487" s="22" t="s">
        <v>153</v>
      </c>
      <c r="B487" s="21" t="s">
        <v>2</v>
      </c>
      <c r="C487" s="21" t="s">
        <v>152</v>
      </c>
      <c r="D487" s="20">
        <v>5854</v>
      </c>
      <c r="E487" s="19">
        <v>617479.92000000004</v>
      </c>
      <c r="F487" s="11">
        <f t="shared" si="7"/>
        <v>1.1958282404114478E-3</v>
      </c>
    </row>
    <row r="488" spans="1:6" x14ac:dyDescent="0.25">
      <c r="A488" s="22" t="s">
        <v>1036</v>
      </c>
      <c r="B488" s="21" t="s">
        <v>2</v>
      </c>
      <c r="C488" s="21" t="s">
        <v>1024</v>
      </c>
      <c r="D488" s="20">
        <v>270551</v>
      </c>
      <c r="E488" s="19">
        <v>19209.12</v>
      </c>
      <c r="F488" s="11">
        <f t="shared" si="7"/>
        <v>3.7200899050210977E-5</v>
      </c>
    </row>
    <row r="489" spans="1:6" x14ac:dyDescent="0.25">
      <c r="A489" s="22" t="s">
        <v>951</v>
      </c>
      <c r="B489" s="21" t="s">
        <v>2</v>
      </c>
      <c r="C489" s="21" t="s">
        <v>970</v>
      </c>
      <c r="D489" s="20">
        <v>86443</v>
      </c>
      <c r="E489" s="19">
        <v>460741.19</v>
      </c>
      <c r="F489" s="11">
        <f t="shared" si="7"/>
        <v>8.9228379527349897E-4</v>
      </c>
    </row>
    <row r="490" spans="1:6" x14ac:dyDescent="0.25">
      <c r="A490" s="22" t="s">
        <v>1037</v>
      </c>
      <c r="B490" s="21" t="s">
        <v>2</v>
      </c>
      <c r="C490" s="21" t="s">
        <v>1025</v>
      </c>
      <c r="D490" s="20">
        <v>514112</v>
      </c>
      <c r="E490" s="19">
        <v>200503.67999999999</v>
      </c>
      <c r="F490" s="11">
        <f t="shared" si="7"/>
        <v>3.8830082579919357E-4</v>
      </c>
    </row>
    <row r="491" spans="1:6" x14ac:dyDescent="0.25">
      <c r="A491" s="22" t="s">
        <v>1011</v>
      </c>
      <c r="B491" s="21" t="s">
        <v>2</v>
      </c>
      <c r="C491" s="21" t="s">
        <v>268</v>
      </c>
      <c r="D491" s="20">
        <v>1190030</v>
      </c>
      <c r="E491" s="19">
        <v>5759745.2000000002</v>
      </c>
      <c r="F491" s="11">
        <f t="shared" si="7"/>
        <v>1.1154477651247805E-2</v>
      </c>
    </row>
    <row r="492" spans="1:6" x14ac:dyDescent="0.25">
      <c r="A492" s="22" t="s">
        <v>270</v>
      </c>
      <c r="B492" s="21" t="s">
        <v>2</v>
      </c>
      <c r="C492" s="21" t="s">
        <v>269</v>
      </c>
      <c r="D492" s="20">
        <v>57956</v>
      </c>
      <c r="E492" s="19">
        <v>1415285.52</v>
      </c>
      <c r="F492" s="11">
        <f t="shared" si="7"/>
        <v>2.7408800484741281E-3</v>
      </c>
    </row>
    <row r="493" spans="1:6" x14ac:dyDescent="0.25">
      <c r="A493" s="22" t="s">
        <v>272</v>
      </c>
      <c r="B493" s="21" t="s">
        <v>2</v>
      </c>
      <c r="C493" s="21" t="s">
        <v>271</v>
      </c>
      <c r="D493" s="20">
        <v>21957</v>
      </c>
      <c r="E493" s="19">
        <v>900456.57</v>
      </c>
      <c r="F493" s="11">
        <f t="shared" si="7"/>
        <v>1.7438484407234288E-3</v>
      </c>
    </row>
    <row r="494" spans="1:6" x14ac:dyDescent="0.25">
      <c r="A494" s="22" t="s">
        <v>259</v>
      </c>
      <c r="B494" s="21" t="s">
        <v>2</v>
      </c>
      <c r="C494" s="21" t="s">
        <v>258</v>
      </c>
      <c r="D494" s="20">
        <v>111648</v>
      </c>
      <c r="E494" s="19">
        <v>595083.84</v>
      </c>
      <c r="F494" s="11">
        <f t="shared" si="7"/>
        <v>1.1524553888076028E-3</v>
      </c>
    </row>
    <row r="495" spans="1:6" x14ac:dyDescent="0.25">
      <c r="A495" s="22" t="s">
        <v>267</v>
      </c>
      <c r="B495" s="21" t="s">
        <v>2</v>
      </c>
      <c r="C495" s="21" t="s">
        <v>266</v>
      </c>
      <c r="D495" s="20">
        <v>15308</v>
      </c>
      <c r="E495" s="19">
        <v>326366.56</v>
      </c>
      <c r="F495" s="11">
        <f t="shared" si="7"/>
        <v>6.3205026841024596E-4</v>
      </c>
    </row>
    <row r="496" spans="1:6" x14ac:dyDescent="0.25">
      <c r="A496" s="22" t="s">
        <v>263</v>
      </c>
      <c r="B496" s="21" t="s">
        <v>2</v>
      </c>
      <c r="C496" s="21" t="s">
        <v>262</v>
      </c>
      <c r="D496" s="20">
        <v>3940</v>
      </c>
      <c r="E496" s="19">
        <v>26319.200000000001</v>
      </c>
      <c r="F496" s="11">
        <f t="shared" si="7"/>
        <v>5.0970471436604735E-5</v>
      </c>
    </row>
    <row r="497" spans="1:6" x14ac:dyDescent="0.25">
      <c r="A497" s="22" t="s">
        <v>253</v>
      </c>
      <c r="B497" s="21" t="s">
        <v>2</v>
      </c>
      <c r="C497" s="21" t="s">
        <v>252</v>
      </c>
      <c r="D497" s="20">
        <v>2280</v>
      </c>
      <c r="E497" s="19">
        <v>84.36</v>
      </c>
      <c r="F497" s="11">
        <f t="shared" si="7"/>
        <v>1.6337384762424297E-7</v>
      </c>
    </row>
    <row r="498" spans="1:6" x14ac:dyDescent="0.25">
      <c r="A498" s="22" t="s">
        <v>251</v>
      </c>
      <c r="B498" s="21" t="s">
        <v>2</v>
      </c>
      <c r="C498" s="21" t="s">
        <v>250</v>
      </c>
      <c r="D498" s="20">
        <v>55089</v>
      </c>
      <c r="E498" s="19">
        <v>327779.55</v>
      </c>
      <c r="F498" s="11">
        <f t="shared" si="7"/>
        <v>6.347867028928749E-4</v>
      </c>
    </row>
    <row r="499" spans="1:6" x14ac:dyDescent="0.25">
      <c r="A499" s="22" t="s">
        <v>255</v>
      </c>
      <c r="B499" s="21" t="s">
        <v>2</v>
      </c>
      <c r="C499" s="21" t="s">
        <v>254</v>
      </c>
      <c r="D499" s="20">
        <v>99491</v>
      </c>
      <c r="E499" s="19">
        <v>777024.71</v>
      </c>
      <c r="F499" s="11">
        <f t="shared" si="7"/>
        <v>1.5048069769062538E-3</v>
      </c>
    </row>
    <row r="500" spans="1:6" x14ac:dyDescent="0.25">
      <c r="A500" s="22" t="s">
        <v>249</v>
      </c>
      <c r="B500" s="21" t="s">
        <v>2</v>
      </c>
      <c r="C500" s="21" t="s">
        <v>248</v>
      </c>
      <c r="D500" s="20">
        <v>430757</v>
      </c>
      <c r="E500" s="19">
        <v>379066.16</v>
      </c>
      <c r="F500" s="11">
        <f t="shared" si="7"/>
        <v>7.3410973285143312E-4</v>
      </c>
    </row>
    <row r="501" spans="1:6" x14ac:dyDescent="0.25">
      <c r="A501" s="22" t="s">
        <v>788</v>
      </c>
      <c r="B501" s="21" t="s">
        <v>2</v>
      </c>
      <c r="C501" s="21" t="s">
        <v>787</v>
      </c>
      <c r="D501" s="20">
        <v>24670</v>
      </c>
      <c r="E501" s="19">
        <v>625137.80000000005</v>
      </c>
      <c r="F501" s="11">
        <f t="shared" si="7"/>
        <v>1.2106586970288581E-3</v>
      </c>
    </row>
    <row r="502" spans="1:6" x14ac:dyDescent="0.25">
      <c r="A502" s="22" t="s">
        <v>247</v>
      </c>
      <c r="B502" s="21" t="s">
        <v>2</v>
      </c>
      <c r="C502" s="21" t="s">
        <v>246</v>
      </c>
      <c r="D502" s="20">
        <v>58943</v>
      </c>
      <c r="E502" s="19">
        <v>422031.88</v>
      </c>
      <c r="F502" s="11">
        <f t="shared" si="7"/>
        <v>8.1731830317321942E-4</v>
      </c>
    </row>
    <row r="503" spans="1:6" x14ac:dyDescent="0.25">
      <c r="A503" s="22" t="s">
        <v>165</v>
      </c>
      <c r="B503" s="21" t="s">
        <v>2</v>
      </c>
      <c r="C503" s="21" t="s">
        <v>164</v>
      </c>
      <c r="D503" s="20">
        <v>17068</v>
      </c>
      <c r="E503" s="19">
        <v>261823.12</v>
      </c>
      <c r="F503" s="11">
        <f t="shared" si="7"/>
        <v>5.0705370449720107E-4</v>
      </c>
    </row>
    <row r="504" spans="1:6" x14ac:dyDescent="0.25">
      <c r="A504" s="22" t="s">
        <v>245</v>
      </c>
      <c r="B504" s="21" t="s">
        <v>2</v>
      </c>
      <c r="C504" s="21" t="s">
        <v>244</v>
      </c>
      <c r="D504" s="20">
        <v>15340</v>
      </c>
      <c r="E504" s="19">
        <v>804889.8</v>
      </c>
      <c r="F504" s="11">
        <f t="shared" si="7"/>
        <v>1.5587712605441843E-3</v>
      </c>
    </row>
    <row r="505" spans="1:6" x14ac:dyDescent="0.25">
      <c r="A505" s="22" t="s">
        <v>20</v>
      </c>
      <c r="B505" s="21" t="s">
        <v>2</v>
      </c>
      <c r="C505" s="21" t="s">
        <v>19</v>
      </c>
      <c r="D505" s="20">
        <v>6513</v>
      </c>
      <c r="E505" s="19">
        <v>565198.14</v>
      </c>
      <c r="F505" s="11">
        <f t="shared" si="7"/>
        <v>1.0945779374332094E-3</v>
      </c>
    </row>
    <row r="506" spans="1:6" x14ac:dyDescent="0.25">
      <c r="A506" s="22" t="s">
        <v>39</v>
      </c>
      <c r="B506" s="21" t="s">
        <v>2</v>
      </c>
      <c r="C506" s="21" t="s">
        <v>38</v>
      </c>
      <c r="D506" s="20">
        <v>38833</v>
      </c>
      <c r="E506" s="19">
        <v>1824374.34</v>
      </c>
      <c r="F506" s="11">
        <f t="shared" si="7"/>
        <v>3.5331324731239784E-3</v>
      </c>
    </row>
    <row r="507" spans="1:6" x14ac:dyDescent="0.25">
      <c r="A507" s="22" t="s">
        <v>35</v>
      </c>
      <c r="B507" s="21" t="s">
        <v>2</v>
      </c>
      <c r="C507" s="21" t="s">
        <v>34</v>
      </c>
      <c r="D507" s="20">
        <v>64568</v>
      </c>
      <c r="E507" s="19">
        <v>6566565.5999999996</v>
      </c>
      <c r="F507" s="11">
        <f t="shared" si="7"/>
        <v>1.2716987763738686E-2</v>
      </c>
    </row>
    <row r="508" spans="1:6" x14ac:dyDescent="0.25">
      <c r="A508" s="22" t="s">
        <v>952</v>
      </c>
      <c r="B508" s="21" t="s">
        <v>2</v>
      </c>
      <c r="C508" s="21" t="s">
        <v>31</v>
      </c>
      <c r="D508" s="20">
        <v>162400</v>
      </c>
      <c r="E508" s="19">
        <v>17272864</v>
      </c>
      <c r="F508" s="11">
        <f t="shared" si="7"/>
        <v>3.3451093541610619E-2</v>
      </c>
    </row>
    <row r="509" spans="1:6" x14ac:dyDescent="0.25">
      <c r="A509" s="22" t="s">
        <v>1226</v>
      </c>
      <c r="B509" s="21" t="s">
        <v>2</v>
      </c>
      <c r="C509" s="21" t="s">
        <v>1225</v>
      </c>
      <c r="D509" s="20">
        <v>3382357</v>
      </c>
      <c r="E509" s="19">
        <v>1420589.94</v>
      </c>
      <c r="F509" s="11">
        <f t="shared" si="7"/>
        <v>2.7511527310821768E-3</v>
      </c>
    </row>
    <row r="510" spans="1:6" x14ac:dyDescent="0.25">
      <c r="A510" s="22" t="s">
        <v>14</v>
      </c>
      <c r="B510" s="21" t="s">
        <v>2</v>
      </c>
      <c r="C510" s="21" t="s">
        <v>13</v>
      </c>
      <c r="D510" s="20">
        <v>7960</v>
      </c>
      <c r="E510" s="19">
        <v>312430</v>
      </c>
      <c r="F510" s="11">
        <f t="shared" si="7"/>
        <v>6.0506035103416586E-4</v>
      </c>
    </row>
    <row r="511" spans="1:6" x14ac:dyDescent="0.25">
      <c r="A511" s="22" t="s">
        <v>241</v>
      </c>
      <c r="B511" s="21" t="s">
        <v>2</v>
      </c>
      <c r="C511" s="21" t="s">
        <v>240</v>
      </c>
      <c r="D511" s="20">
        <v>113190</v>
      </c>
      <c r="E511" s="19">
        <v>279579.3</v>
      </c>
      <c r="F511" s="11">
        <f t="shared" si="7"/>
        <v>5.4144080081901973E-4</v>
      </c>
    </row>
    <row r="512" spans="1:6" x14ac:dyDescent="0.25">
      <c r="A512" s="22" t="s">
        <v>30</v>
      </c>
      <c r="B512" s="21" t="s">
        <v>2</v>
      </c>
      <c r="C512" s="21" t="s">
        <v>29</v>
      </c>
      <c r="D512" s="20">
        <v>6276</v>
      </c>
      <c r="E512" s="19">
        <v>369342.6</v>
      </c>
      <c r="F512" s="11">
        <f t="shared" si="7"/>
        <v>7.1527882472192646E-4</v>
      </c>
    </row>
    <row r="513" spans="1:6" x14ac:dyDescent="0.25">
      <c r="A513" s="22" t="s">
        <v>28</v>
      </c>
      <c r="B513" s="21" t="s">
        <v>2</v>
      </c>
      <c r="C513" s="21" t="s">
        <v>27</v>
      </c>
      <c r="D513" s="20">
        <v>3711</v>
      </c>
      <c r="E513" s="19">
        <v>204105</v>
      </c>
      <c r="F513" s="11">
        <f t="shared" si="7"/>
        <v>3.9527523908660631E-4</v>
      </c>
    </row>
    <row r="514" spans="1:6" x14ac:dyDescent="0.25">
      <c r="A514" s="22" t="s">
        <v>26</v>
      </c>
      <c r="B514" s="21" t="s">
        <v>2</v>
      </c>
      <c r="C514" s="21" t="s">
        <v>25</v>
      </c>
      <c r="D514" s="20">
        <v>10788</v>
      </c>
      <c r="E514" s="19">
        <v>699062.4</v>
      </c>
      <c r="F514" s="11">
        <f t="shared" si="7"/>
        <v>1.3538230680113512E-3</v>
      </c>
    </row>
    <row r="515" spans="1:6" x14ac:dyDescent="0.25">
      <c r="A515" s="22" t="s">
        <v>24</v>
      </c>
      <c r="B515" s="21" t="s">
        <v>2</v>
      </c>
      <c r="C515" s="21" t="s">
        <v>23</v>
      </c>
      <c r="D515" s="20">
        <v>28585</v>
      </c>
      <c r="E515" s="19">
        <v>2025533.1</v>
      </c>
      <c r="F515" s="11">
        <f t="shared" si="7"/>
        <v>3.9227019444909965E-3</v>
      </c>
    </row>
    <row r="516" spans="1:6" x14ac:dyDescent="0.25">
      <c r="A516" s="22" t="s">
        <v>239</v>
      </c>
      <c r="B516" s="21" t="s">
        <v>2</v>
      </c>
      <c r="C516" s="21" t="s">
        <v>238</v>
      </c>
      <c r="D516" s="20">
        <v>90771</v>
      </c>
      <c r="E516" s="19">
        <v>196065.36</v>
      </c>
      <c r="F516" s="11">
        <f t="shared" si="7"/>
        <v>3.7970545577326146E-4</v>
      </c>
    </row>
    <row r="517" spans="1:6" x14ac:dyDescent="0.25">
      <c r="A517" s="22" t="s">
        <v>243</v>
      </c>
      <c r="B517" s="21" t="s">
        <v>2</v>
      </c>
      <c r="C517" s="21" t="s">
        <v>242</v>
      </c>
      <c r="D517" s="20">
        <v>3969</v>
      </c>
      <c r="E517" s="19">
        <v>170944.83</v>
      </c>
      <c r="F517" s="11">
        <f t="shared" si="7"/>
        <v>3.310563609361322E-4</v>
      </c>
    </row>
    <row r="518" spans="1:6" x14ac:dyDescent="0.25">
      <c r="A518" s="22" t="s">
        <v>16</v>
      </c>
      <c r="B518" s="21" t="s">
        <v>2</v>
      </c>
      <c r="C518" s="21" t="s">
        <v>15</v>
      </c>
      <c r="D518" s="20">
        <v>11217</v>
      </c>
      <c r="E518" s="19">
        <v>953893.68</v>
      </c>
      <c r="F518" s="11">
        <f t="shared" si="7"/>
        <v>1.8473361868900945E-3</v>
      </c>
    </row>
    <row r="519" spans="1:6" x14ac:dyDescent="0.25">
      <c r="A519" s="22" t="s">
        <v>22</v>
      </c>
      <c r="B519" s="21" t="s">
        <v>2</v>
      </c>
      <c r="C519" s="21" t="s">
        <v>21</v>
      </c>
      <c r="D519" s="20">
        <v>5949</v>
      </c>
      <c r="E519" s="19">
        <v>618993.44999999995</v>
      </c>
      <c r="F519" s="11">
        <f t="shared" si="7"/>
        <v>1.1987593833653917E-3</v>
      </c>
    </row>
    <row r="520" spans="1:6" x14ac:dyDescent="0.25">
      <c r="A520" s="22" t="s">
        <v>41</v>
      </c>
      <c r="B520" s="21" t="s">
        <v>2</v>
      </c>
      <c r="C520" s="21" t="s">
        <v>40</v>
      </c>
      <c r="D520" s="20">
        <v>85626</v>
      </c>
      <c r="E520" s="19">
        <v>8804065.3200000003</v>
      </c>
      <c r="F520" s="11">
        <f t="shared" si="7"/>
        <v>1.7050189972303956E-2</v>
      </c>
    </row>
    <row r="521" spans="1:6" x14ac:dyDescent="0.25">
      <c r="A521" s="22" t="s">
        <v>6</v>
      </c>
      <c r="B521" s="21" t="s">
        <v>2</v>
      </c>
      <c r="C521" s="21" t="s">
        <v>5</v>
      </c>
      <c r="D521" s="20">
        <v>21878</v>
      </c>
      <c r="E521" s="19">
        <v>2445522.84</v>
      </c>
      <c r="F521" s="11">
        <f t="shared" si="7"/>
        <v>4.7360653843499982E-3</v>
      </c>
    </row>
    <row r="522" spans="1:6" x14ac:dyDescent="0.25">
      <c r="A522" s="22" t="s">
        <v>37</v>
      </c>
      <c r="B522" s="21" t="s">
        <v>2</v>
      </c>
      <c r="C522" s="21" t="s">
        <v>36</v>
      </c>
      <c r="D522" s="20">
        <v>19880</v>
      </c>
      <c r="E522" s="19">
        <v>947878.40000000002</v>
      </c>
      <c r="F522" s="11">
        <f t="shared" si="7"/>
        <v>1.8356868336641919E-3</v>
      </c>
    </row>
    <row r="523" spans="1:6" x14ac:dyDescent="0.25">
      <c r="A523" s="22" t="s">
        <v>18</v>
      </c>
      <c r="B523" s="21" t="s">
        <v>2</v>
      </c>
      <c r="C523" s="21" t="s">
        <v>17</v>
      </c>
      <c r="D523" s="20">
        <v>15477</v>
      </c>
      <c r="E523" s="19">
        <v>1292948.58</v>
      </c>
      <c r="F523" s="11">
        <f t="shared" si="7"/>
        <v>2.5039590362126757E-3</v>
      </c>
    </row>
    <row r="524" spans="1:6" x14ac:dyDescent="0.25">
      <c r="A524" s="22" t="s">
        <v>953</v>
      </c>
      <c r="B524" s="21" t="s">
        <v>2</v>
      </c>
      <c r="C524" s="21" t="s">
        <v>4</v>
      </c>
      <c r="D524" s="20">
        <v>91103</v>
      </c>
      <c r="E524" s="19">
        <v>13014063.550000001</v>
      </c>
      <c r="F524" s="11">
        <f t="shared" ref="F524:F567" si="8">+E524/$E$572</f>
        <v>2.5203385910264515E-2</v>
      </c>
    </row>
    <row r="525" spans="1:6" x14ac:dyDescent="0.25">
      <c r="A525" s="22" t="s">
        <v>33</v>
      </c>
      <c r="B525" s="21" t="s">
        <v>2</v>
      </c>
      <c r="C525" s="21" t="s">
        <v>32</v>
      </c>
      <c r="D525" s="20">
        <v>83091</v>
      </c>
      <c r="E525" s="19">
        <v>6314916</v>
      </c>
      <c r="F525" s="11">
        <f t="shared" si="8"/>
        <v>1.2229636372023399E-2</v>
      </c>
    </row>
    <row r="526" spans="1:6" x14ac:dyDescent="0.25">
      <c r="A526" s="22" t="s">
        <v>12</v>
      </c>
      <c r="B526" s="21" t="s">
        <v>2</v>
      </c>
      <c r="C526" s="21" t="s">
        <v>11</v>
      </c>
      <c r="D526" s="20">
        <v>30355</v>
      </c>
      <c r="E526" s="19">
        <v>1185666.3</v>
      </c>
      <c r="F526" s="11">
        <f t="shared" si="8"/>
        <v>2.2961932838952105E-3</v>
      </c>
    </row>
    <row r="527" spans="1:6" x14ac:dyDescent="0.25">
      <c r="A527" s="22" t="s">
        <v>10</v>
      </c>
      <c r="B527" s="21" t="s">
        <v>2</v>
      </c>
      <c r="C527" s="21" t="s">
        <v>9</v>
      </c>
      <c r="D527" s="20">
        <v>14098</v>
      </c>
      <c r="E527" s="19">
        <v>1202559.3999999999</v>
      </c>
      <c r="F527" s="11">
        <f t="shared" si="8"/>
        <v>2.3289089162482342E-3</v>
      </c>
    </row>
    <row r="528" spans="1:6" x14ac:dyDescent="0.25">
      <c r="A528" s="22" t="s">
        <v>1013</v>
      </c>
      <c r="B528" s="21" t="s">
        <v>2</v>
      </c>
      <c r="C528" s="21" t="s">
        <v>1012</v>
      </c>
      <c r="D528" s="20">
        <v>22355</v>
      </c>
      <c r="E528" s="19">
        <v>115798.9</v>
      </c>
      <c r="F528" s="11">
        <f t="shared" si="8"/>
        <v>2.2425926794280402E-4</v>
      </c>
    </row>
    <row r="529" spans="1:6" x14ac:dyDescent="0.25">
      <c r="A529" s="22" t="s">
        <v>1068</v>
      </c>
      <c r="B529" s="21" t="s">
        <v>2</v>
      </c>
      <c r="C529" s="21" t="s">
        <v>1067</v>
      </c>
      <c r="D529" s="20">
        <v>3836</v>
      </c>
      <c r="E529" s="19">
        <v>22325.52</v>
      </c>
      <c r="F529" s="11">
        <f t="shared" si="8"/>
        <v>4.3236203207823477E-5</v>
      </c>
    </row>
    <row r="530" spans="1:6" x14ac:dyDescent="0.25">
      <c r="A530" s="22" t="s">
        <v>8</v>
      </c>
      <c r="B530" s="21" t="s">
        <v>2</v>
      </c>
      <c r="C530" s="21" t="s">
        <v>7</v>
      </c>
      <c r="D530" s="20">
        <v>31133</v>
      </c>
      <c r="E530" s="19">
        <v>2228500.14</v>
      </c>
      <c r="F530" s="11">
        <f t="shared" si="8"/>
        <v>4.3157733795989106E-3</v>
      </c>
    </row>
    <row r="531" spans="1:6" x14ac:dyDescent="0.25">
      <c r="A531" s="22" t="s">
        <v>3</v>
      </c>
      <c r="B531" s="21" t="s">
        <v>2</v>
      </c>
      <c r="C531" s="21" t="s">
        <v>1</v>
      </c>
      <c r="D531" s="20">
        <v>33820</v>
      </c>
      <c r="E531" s="19">
        <v>15703978.800000001</v>
      </c>
      <c r="F531" s="11">
        <f t="shared" si="8"/>
        <v>3.0412748216756068E-2</v>
      </c>
    </row>
    <row r="532" spans="1:6" x14ac:dyDescent="0.25">
      <c r="A532" s="22" t="s">
        <v>237</v>
      </c>
      <c r="B532" s="21" t="s">
        <v>2</v>
      </c>
      <c r="C532" s="21" t="s">
        <v>236</v>
      </c>
      <c r="D532" s="20">
        <v>177471</v>
      </c>
      <c r="E532" s="19">
        <v>645994.43999999994</v>
      </c>
      <c r="F532" s="11">
        <f t="shared" si="8"/>
        <v>1.2510502276750612E-3</v>
      </c>
    </row>
    <row r="533" spans="1:6" x14ac:dyDescent="0.25">
      <c r="A533" s="22" t="s">
        <v>1228</v>
      </c>
      <c r="B533" s="21" t="s">
        <v>2</v>
      </c>
      <c r="C533" s="21" t="s">
        <v>1227</v>
      </c>
      <c r="D533" s="20">
        <v>4531</v>
      </c>
      <c r="E533" s="19">
        <v>71771.039999999994</v>
      </c>
      <c r="F533" s="11">
        <f t="shared" si="8"/>
        <v>1.3899372869598679E-4</v>
      </c>
    </row>
    <row r="534" spans="1:6" x14ac:dyDescent="0.25">
      <c r="A534" s="22" t="s">
        <v>222</v>
      </c>
      <c r="B534" s="21" t="s">
        <v>2</v>
      </c>
      <c r="C534" s="21" t="s">
        <v>221</v>
      </c>
      <c r="D534" s="20">
        <v>576274</v>
      </c>
      <c r="E534" s="19">
        <v>1308141.98</v>
      </c>
      <c r="F534" s="11">
        <f t="shared" si="8"/>
        <v>2.5333829837766177E-3</v>
      </c>
    </row>
    <row r="535" spans="1:6" x14ac:dyDescent="0.25">
      <c r="A535" s="22" t="s">
        <v>235</v>
      </c>
      <c r="B535" s="21" t="s">
        <v>2</v>
      </c>
      <c r="C535" s="21" t="s">
        <v>234</v>
      </c>
      <c r="D535" s="20">
        <v>1306547</v>
      </c>
      <c r="E535" s="19">
        <v>2018615.12</v>
      </c>
      <c r="F535" s="11">
        <f t="shared" si="8"/>
        <v>3.9093043981374221E-3</v>
      </c>
    </row>
    <row r="536" spans="1:6" x14ac:dyDescent="0.25">
      <c r="A536" s="22" t="s">
        <v>218</v>
      </c>
      <c r="B536" s="21" t="s">
        <v>2</v>
      </c>
      <c r="C536" s="21" t="s">
        <v>217</v>
      </c>
      <c r="D536" s="20">
        <v>282617</v>
      </c>
      <c r="E536" s="19">
        <v>9569411.6199999992</v>
      </c>
      <c r="F536" s="11">
        <f t="shared" si="8"/>
        <v>1.8532380225931008E-2</v>
      </c>
    </row>
    <row r="537" spans="1:6" x14ac:dyDescent="0.25">
      <c r="A537" s="22" t="s">
        <v>1038</v>
      </c>
      <c r="B537" s="21" t="s">
        <v>2</v>
      </c>
      <c r="C537" s="21" t="s">
        <v>1026</v>
      </c>
      <c r="D537" s="20">
        <v>122939</v>
      </c>
      <c r="E537" s="19">
        <v>199775.88</v>
      </c>
      <c r="F537" s="11">
        <f t="shared" si="8"/>
        <v>3.868913487211836E-4</v>
      </c>
    </row>
    <row r="538" spans="1:6" x14ac:dyDescent="0.25">
      <c r="A538" s="22" t="s">
        <v>1230</v>
      </c>
      <c r="B538" s="21" t="s">
        <v>2</v>
      </c>
      <c r="C538" s="21" t="s">
        <v>1229</v>
      </c>
      <c r="D538" s="20">
        <v>384170</v>
      </c>
      <c r="E538" s="19">
        <v>61467.199999999997</v>
      </c>
      <c r="F538" s="11">
        <f t="shared" si="8"/>
        <v>1.1903903469285048E-4</v>
      </c>
    </row>
    <row r="539" spans="1:6" x14ac:dyDescent="0.25">
      <c r="A539" s="22" t="s">
        <v>308</v>
      </c>
      <c r="B539" s="21" t="s">
        <v>2</v>
      </c>
      <c r="C539" s="21" t="s">
        <v>307</v>
      </c>
      <c r="D539" s="20">
        <v>35309</v>
      </c>
      <c r="E539" s="19">
        <v>732308.66</v>
      </c>
      <c r="F539" s="11">
        <f t="shared" si="8"/>
        <v>1.4182086703740345E-3</v>
      </c>
    </row>
    <row r="540" spans="1:6" x14ac:dyDescent="0.25">
      <c r="A540" s="22" t="s">
        <v>121</v>
      </c>
      <c r="B540" s="21" t="s">
        <v>2</v>
      </c>
      <c r="C540" s="21" t="s">
        <v>120</v>
      </c>
      <c r="D540" s="20">
        <v>1270</v>
      </c>
      <c r="E540" s="19">
        <v>63881</v>
      </c>
      <c r="F540" s="11">
        <f t="shared" si="8"/>
        <v>1.2371366477103207E-4</v>
      </c>
    </row>
    <row r="541" spans="1:6" x14ac:dyDescent="0.25">
      <c r="A541" s="22" t="s">
        <v>954</v>
      </c>
      <c r="B541" s="21" t="s">
        <v>2</v>
      </c>
      <c r="C541" s="21" t="s">
        <v>971</v>
      </c>
      <c r="D541" s="20">
        <v>317064</v>
      </c>
      <c r="E541" s="19">
        <v>7492222.3200000003</v>
      </c>
      <c r="F541" s="11">
        <f t="shared" si="8"/>
        <v>1.4509639493535231E-2</v>
      </c>
    </row>
    <row r="542" spans="1:6" x14ac:dyDescent="0.25">
      <c r="A542" s="22" t="s">
        <v>1231</v>
      </c>
      <c r="B542" s="21" t="s">
        <v>2</v>
      </c>
      <c r="C542" s="21" t="s">
        <v>227</v>
      </c>
      <c r="D542" s="20">
        <v>117591</v>
      </c>
      <c r="E542" s="19">
        <v>523279.95</v>
      </c>
      <c r="F542" s="11">
        <f t="shared" si="8"/>
        <v>1.0133980419170397E-3</v>
      </c>
    </row>
    <row r="543" spans="1:6" x14ac:dyDescent="0.25">
      <c r="A543" s="22" t="s">
        <v>310</v>
      </c>
      <c r="B543" s="21" t="s">
        <v>2</v>
      </c>
      <c r="C543" s="21" t="s">
        <v>309</v>
      </c>
      <c r="D543" s="20">
        <v>4597</v>
      </c>
      <c r="E543" s="19">
        <v>118142.9</v>
      </c>
      <c r="F543" s="11">
        <f t="shared" si="8"/>
        <v>2.2879872146142925E-4</v>
      </c>
    </row>
    <row r="544" spans="1:6" x14ac:dyDescent="0.25">
      <c r="A544" s="22" t="s">
        <v>224</v>
      </c>
      <c r="B544" s="21" t="s">
        <v>2</v>
      </c>
      <c r="C544" s="21" t="s">
        <v>223</v>
      </c>
      <c r="D544" s="20">
        <v>61308</v>
      </c>
      <c r="E544" s="19">
        <v>5195853</v>
      </c>
      <c r="F544" s="11">
        <f t="shared" si="8"/>
        <v>1.0062428832384609E-2</v>
      </c>
    </row>
    <row r="545" spans="1:6" x14ac:dyDescent="0.25">
      <c r="A545" s="22" t="s">
        <v>220</v>
      </c>
      <c r="B545" s="21" t="s">
        <v>2</v>
      </c>
      <c r="C545" s="21" t="s">
        <v>219</v>
      </c>
      <c r="D545" s="20">
        <v>170070</v>
      </c>
      <c r="E545" s="19">
        <v>488100.9</v>
      </c>
      <c r="F545" s="11">
        <f t="shared" si="8"/>
        <v>9.4526934639468767E-4</v>
      </c>
    </row>
    <row r="546" spans="1:6" x14ac:dyDescent="0.25">
      <c r="A546" s="22" t="s">
        <v>215</v>
      </c>
      <c r="B546" s="21" t="s">
        <v>2</v>
      </c>
      <c r="C546" s="21" t="s">
        <v>214</v>
      </c>
      <c r="D546" s="20">
        <v>317647</v>
      </c>
      <c r="E546" s="19">
        <v>1724823.21</v>
      </c>
      <c r="F546" s="11">
        <f t="shared" si="8"/>
        <v>3.3403390740789191E-3</v>
      </c>
    </row>
    <row r="547" spans="1:6" x14ac:dyDescent="0.25">
      <c r="A547" s="22" t="s">
        <v>1014</v>
      </c>
      <c r="B547" s="21" t="s">
        <v>2</v>
      </c>
      <c r="C547" s="21" t="s">
        <v>216</v>
      </c>
      <c r="D547" s="20">
        <v>314681</v>
      </c>
      <c r="E547" s="19">
        <v>1762213.6</v>
      </c>
      <c r="F547" s="11">
        <f t="shared" si="8"/>
        <v>3.4127503101916627E-3</v>
      </c>
    </row>
    <row r="548" spans="1:6" x14ac:dyDescent="0.25">
      <c r="A548" s="22" t="s">
        <v>1233</v>
      </c>
      <c r="B548" s="21" t="s">
        <v>2</v>
      </c>
      <c r="C548" s="21" t="s">
        <v>1232</v>
      </c>
      <c r="D548" s="20">
        <v>79076</v>
      </c>
      <c r="E548" s="19">
        <v>71168.399999999994</v>
      </c>
      <c r="F548" s="11">
        <f t="shared" si="8"/>
        <v>1.3782663984425288E-4</v>
      </c>
    </row>
    <row r="549" spans="1:6" x14ac:dyDescent="0.25">
      <c r="A549" s="22" t="s">
        <v>226</v>
      </c>
      <c r="B549" s="21" t="s">
        <v>2</v>
      </c>
      <c r="C549" s="21" t="s">
        <v>225</v>
      </c>
      <c r="D549" s="20">
        <v>31000</v>
      </c>
      <c r="E549" s="19">
        <v>5270</v>
      </c>
      <c r="F549" s="11">
        <f t="shared" si="8"/>
        <v>1.0206023909195833E-5</v>
      </c>
    </row>
    <row r="550" spans="1:6" x14ac:dyDescent="0.25">
      <c r="A550" s="22" t="s">
        <v>233</v>
      </c>
      <c r="B550" s="21" t="s">
        <v>2</v>
      </c>
      <c r="C550" s="21" t="s">
        <v>232</v>
      </c>
      <c r="D550" s="20">
        <v>375554</v>
      </c>
      <c r="E550" s="19">
        <v>445031.49</v>
      </c>
      <c r="F550" s="11">
        <f t="shared" si="8"/>
        <v>8.6185996722676394E-4</v>
      </c>
    </row>
    <row r="551" spans="1:6" x14ac:dyDescent="0.25">
      <c r="A551" s="22" t="s">
        <v>209</v>
      </c>
      <c r="B551" s="21" t="s">
        <v>2</v>
      </c>
      <c r="C551" s="21" t="s">
        <v>208</v>
      </c>
      <c r="D551" s="20">
        <v>16598</v>
      </c>
      <c r="E551" s="19">
        <v>217101.84</v>
      </c>
      <c r="F551" s="11">
        <f t="shared" si="8"/>
        <v>4.2044526940614955E-4</v>
      </c>
    </row>
    <row r="552" spans="1:6" x14ac:dyDescent="0.25">
      <c r="A552" s="22" t="s">
        <v>211</v>
      </c>
      <c r="B552" s="21" t="s">
        <v>2</v>
      </c>
      <c r="C552" s="21" t="s">
        <v>210</v>
      </c>
      <c r="D552" s="20">
        <v>107673</v>
      </c>
      <c r="E552" s="19">
        <v>3349707.03</v>
      </c>
      <c r="F552" s="11">
        <f t="shared" si="8"/>
        <v>6.487132834341814E-3</v>
      </c>
    </row>
    <row r="553" spans="1:6" x14ac:dyDescent="0.25">
      <c r="A553" s="22" t="s">
        <v>229</v>
      </c>
      <c r="B553" s="21" t="s">
        <v>2</v>
      </c>
      <c r="C553" s="21" t="s">
        <v>228</v>
      </c>
      <c r="D553" s="20">
        <v>73376</v>
      </c>
      <c r="E553" s="19">
        <v>180504.95999999999</v>
      </c>
      <c r="F553" s="11">
        <f t="shared" si="8"/>
        <v>3.4957076612683819E-4</v>
      </c>
    </row>
    <row r="554" spans="1:6" x14ac:dyDescent="0.25">
      <c r="A554" s="22" t="s">
        <v>790</v>
      </c>
      <c r="B554" s="21" t="s">
        <v>2</v>
      </c>
      <c r="C554" s="21" t="s">
        <v>789</v>
      </c>
      <c r="D554" s="20">
        <v>3300</v>
      </c>
      <c r="E554" s="19">
        <v>68970</v>
      </c>
      <c r="F554" s="11">
        <f t="shared" si="8"/>
        <v>1.3356915920630674E-4</v>
      </c>
    </row>
    <row r="555" spans="1:6" x14ac:dyDescent="0.25">
      <c r="A555" s="22" t="s">
        <v>213</v>
      </c>
      <c r="B555" s="21" t="s">
        <v>2</v>
      </c>
      <c r="C555" s="21" t="s">
        <v>212</v>
      </c>
      <c r="D555" s="20">
        <v>23384</v>
      </c>
      <c r="E555" s="19">
        <v>2549557.52</v>
      </c>
      <c r="F555" s="11">
        <f t="shared" si="8"/>
        <v>4.9375417470569321E-3</v>
      </c>
    </row>
    <row r="556" spans="1:6" x14ac:dyDescent="0.25">
      <c r="A556" s="22" t="s">
        <v>123</v>
      </c>
      <c r="B556" s="21" t="s">
        <v>2</v>
      </c>
      <c r="C556" s="21" t="s">
        <v>122</v>
      </c>
      <c r="D556" s="20">
        <v>432</v>
      </c>
      <c r="E556" s="19">
        <v>19046.88</v>
      </c>
      <c r="F556" s="11">
        <f t="shared" si="8"/>
        <v>3.6886700697454254E-5</v>
      </c>
    </row>
    <row r="557" spans="1:6" x14ac:dyDescent="0.25">
      <c r="A557" s="22" t="s">
        <v>306</v>
      </c>
      <c r="B557" s="21" t="s">
        <v>2</v>
      </c>
      <c r="C557" s="21" t="s">
        <v>305</v>
      </c>
      <c r="D557" s="20">
        <v>4630</v>
      </c>
      <c r="E557" s="19">
        <v>118342.8</v>
      </c>
      <c r="F557" s="11">
        <f t="shared" si="8"/>
        <v>2.2918585318428475E-4</v>
      </c>
    </row>
    <row r="558" spans="1:6" x14ac:dyDescent="0.25">
      <c r="A558" s="22" t="s">
        <v>304</v>
      </c>
      <c r="B558" s="21" t="s">
        <v>2</v>
      </c>
      <c r="C558" s="21" t="s">
        <v>303</v>
      </c>
      <c r="D558" s="20">
        <v>9411</v>
      </c>
      <c r="E558" s="19">
        <v>451728</v>
      </c>
      <c r="F558" s="11">
        <f t="shared" si="8"/>
        <v>8.7482860881465182E-4</v>
      </c>
    </row>
    <row r="559" spans="1:6" x14ac:dyDescent="0.25">
      <c r="A559" s="22" t="s">
        <v>950</v>
      </c>
      <c r="B559" s="21" t="s">
        <v>2</v>
      </c>
      <c r="C559" s="21" t="s">
        <v>969</v>
      </c>
      <c r="D559" s="20">
        <v>14329</v>
      </c>
      <c r="E559" s="19">
        <v>8167.53</v>
      </c>
      <c r="F559" s="11">
        <f t="shared" si="8"/>
        <v>1.581745853113363E-5</v>
      </c>
    </row>
    <row r="560" spans="1:6" x14ac:dyDescent="0.25">
      <c r="A560" s="22" t="s">
        <v>883</v>
      </c>
      <c r="B560" s="21" t="s">
        <v>2</v>
      </c>
      <c r="C560" s="21" t="s">
        <v>882</v>
      </c>
      <c r="D560" s="20">
        <v>28345</v>
      </c>
      <c r="E560" s="19">
        <v>689350.4</v>
      </c>
      <c r="F560" s="11">
        <f t="shared" si="8"/>
        <v>1.3350145472891292E-3</v>
      </c>
    </row>
    <row r="561" spans="1:8" x14ac:dyDescent="0.25">
      <c r="A561" s="22" t="s">
        <v>207</v>
      </c>
      <c r="B561" s="21" t="s">
        <v>2</v>
      </c>
      <c r="C561" s="21" t="s">
        <v>206</v>
      </c>
      <c r="D561" s="20">
        <v>16556</v>
      </c>
      <c r="E561" s="19">
        <v>2976768.8</v>
      </c>
      <c r="F561" s="11">
        <f t="shared" si="8"/>
        <v>5.7648906157396936E-3</v>
      </c>
    </row>
    <row r="562" spans="1:8" x14ac:dyDescent="0.25">
      <c r="A562" s="22" t="s">
        <v>1235</v>
      </c>
      <c r="B562" s="21" t="s">
        <v>2</v>
      </c>
      <c r="C562" s="21" t="s">
        <v>1234</v>
      </c>
      <c r="D562" s="20">
        <v>14501</v>
      </c>
      <c r="E562" s="19">
        <v>1488527.65</v>
      </c>
      <c r="F562" s="11">
        <f t="shared" si="8"/>
        <v>2.8827227296772456E-3</v>
      </c>
    </row>
    <row r="563" spans="1:8" x14ac:dyDescent="0.25">
      <c r="A563" s="22" t="s">
        <v>1237</v>
      </c>
      <c r="B563" s="21" t="s">
        <v>2</v>
      </c>
      <c r="C563" s="21" t="s">
        <v>1236</v>
      </c>
      <c r="D563" s="20">
        <v>55695</v>
      </c>
      <c r="E563" s="19">
        <v>321360.15000000002</v>
      </c>
      <c r="F563" s="11">
        <f t="shared" si="8"/>
        <v>6.2235471999293342E-4</v>
      </c>
    </row>
    <row r="564" spans="1:8" x14ac:dyDescent="0.25">
      <c r="A564" s="22" t="s">
        <v>798</v>
      </c>
      <c r="B564" s="21" t="s">
        <v>2</v>
      </c>
      <c r="C564" s="21" t="s">
        <v>797</v>
      </c>
      <c r="D564" s="20">
        <v>113393</v>
      </c>
      <c r="E564" s="19">
        <v>890135.05</v>
      </c>
      <c r="F564" s="11">
        <f t="shared" si="8"/>
        <v>1.7238595071562102E-3</v>
      </c>
    </row>
    <row r="565" spans="1:8" x14ac:dyDescent="0.25">
      <c r="A565" s="22" t="s">
        <v>205</v>
      </c>
      <c r="B565" s="21"/>
      <c r="C565" s="21" t="s">
        <v>972</v>
      </c>
      <c r="D565" s="20">
        <v>1054772</v>
      </c>
      <c r="E565" s="19">
        <v>3238150.04</v>
      </c>
      <c r="F565" s="11">
        <f t="shared" si="8"/>
        <v>6.2710885635300648E-3</v>
      </c>
    </row>
    <row r="566" spans="1:8" x14ac:dyDescent="0.25">
      <c r="A566" s="22" t="s">
        <v>143</v>
      </c>
      <c r="B566" s="21"/>
      <c r="C566" s="21" t="s">
        <v>142</v>
      </c>
      <c r="D566" s="20">
        <v>24015</v>
      </c>
      <c r="E566" s="19">
        <v>215654.7</v>
      </c>
      <c r="F566" s="11">
        <f t="shared" si="8"/>
        <v>4.1764269911393826E-4</v>
      </c>
    </row>
    <row r="567" spans="1:8" x14ac:dyDescent="0.25">
      <c r="A567" s="22" t="s">
        <v>145</v>
      </c>
      <c r="B567" s="21"/>
      <c r="C567" s="21" t="s">
        <v>144</v>
      </c>
      <c r="D567" s="20">
        <v>8146</v>
      </c>
      <c r="E567" s="19">
        <v>116895.1</v>
      </c>
      <c r="F567" s="11">
        <f t="shared" si="8"/>
        <v>2.2638219838099389E-4</v>
      </c>
    </row>
    <row r="568" spans="1:8" x14ac:dyDescent="0.25">
      <c r="A568" s="101"/>
      <c r="B568" s="63"/>
      <c r="C568" s="63"/>
      <c r="D568" s="102"/>
      <c r="E568" s="103"/>
      <c r="F568" s="11"/>
    </row>
    <row r="569" spans="1:8" x14ac:dyDescent="0.25">
      <c r="A569" s="15"/>
      <c r="B569" s="14"/>
      <c r="C569" s="14"/>
      <c r="D569" s="13"/>
      <c r="E569" s="12"/>
      <c r="F569" s="11"/>
      <c r="H569" s="10"/>
    </row>
    <row r="570" spans="1:8" ht="15.75" thickBot="1" x14ac:dyDescent="0.3">
      <c r="A570" s="9" t="str">
        <f>CONCATENATE("Total "&amp;B7)</f>
        <v>Total Listed Securities</v>
      </c>
      <c r="B570" s="7"/>
      <c r="C570" s="7"/>
      <c r="D570" s="8">
        <f>SUM(D12:D569)</f>
        <v>137372017</v>
      </c>
      <c r="E570" s="7">
        <f>SUM(E12:E569)</f>
        <v>516361714.10999972</v>
      </c>
      <c r="F570" s="6">
        <f>SUM(F12:F569)</f>
        <v>1.0000000000000002</v>
      </c>
    </row>
    <row r="571" spans="1:8" ht="16.5" thickTop="1" thickBot="1" x14ac:dyDescent="0.3">
      <c r="D571" s="5"/>
    </row>
    <row r="572" spans="1:8" ht="16.5" thickTop="1" thickBot="1" x14ac:dyDescent="0.3">
      <c r="A572" s="4" t="s">
        <v>0</v>
      </c>
      <c r="B572" s="2"/>
      <c r="C572" s="2"/>
      <c r="D572" s="3">
        <f>+D570</f>
        <v>137372017</v>
      </c>
      <c r="E572" s="2">
        <f>+E570</f>
        <v>516361714.10999972</v>
      </c>
      <c r="F572" s="1">
        <f>+F570</f>
        <v>1.0000000000000002</v>
      </c>
    </row>
    <row r="573" spans="1:8" ht="15.75" thickTop="1" x14ac:dyDescent="0.25"/>
  </sheetData>
  <mergeCells count="1">
    <mergeCell ref="D7:F7"/>
  </mergeCells>
  <conditionalFormatting sqref="C12:C568">
    <cfRule type="duplicateValues" dxfId="47" priority="3"/>
  </conditionalFormatting>
  <conditionalFormatting sqref="H4:H6">
    <cfRule type="cellIs" dxfId="46" priority="2" operator="lessThan">
      <formula>0</formula>
    </cfRule>
  </conditionalFormatting>
  <pageMargins left="0.70866141732283472" right="0.70866141732283472" top="0.74803149606299213" bottom="0.74803149606299213"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1227-B979-4D08-976D-82F15F0D4DD1}">
  <sheetPr>
    <pageSetUpPr fitToPage="1"/>
  </sheetPr>
  <dimension ref="A1:O52"/>
  <sheetViews>
    <sheetView workbookViewId="0">
      <pane ySplit="7" topLeftCell="A27" activePane="bottomLeft" state="frozen"/>
      <selection pane="bottomLeft" activeCell="F51" sqref="F51:H5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11.7109375" style="29" bestFit="1" customWidth="1"/>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1120</v>
      </c>
      <c r="J6" s="29"/>
      <c r="M6" s="28"/>
    </row>
    <row r="7" spans="1:13" ht="15" thickBot="1" x14ac:dyDescent="0.25">
      <c r="A7" s="34" t="s">
        <v>897</v>
      </c>
      <c r="B7" s="47" t="s">
        <v>1144</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5" t="s">
        <v>901</v>
      </c>
      <c r="E12" s="95"/>
      <c r="F12" s="95" t="s">
        <v>900</v>
      </c>
      <c r="G12" s="95"/>
      <c r="H12" s="67">
        <v>47904</v>
      </c>
      <c r="I12" s="56">
        <v>5.6807017298367637E-3</v>
      </c>
      <c r="J12" s="29"/>
    </row>
    <row r="13" spans="1:13" ht="15" customHeight="1" x14ac:dyDescent="0.2">
      <c r="A13" s="66"/>
      <c r="B13" s="66"/>
      <c r="C13" s="66"/>
      <c r="D13" s="89"/>
      <c r="E13" s="90"/>
      <c r="F13" s="89"/>
      <c r="G13" s="90"/>
      <c r="H13" s="38"/>
      <c r="I13" s="37"/>
      <c r="J13" s="29"/>
    </row>
    <row r="14" spans="1:13" ht="13.5" thickBot="1" x14ac:dyDescent="0.25">
      <c r="A14" s="9" t="s">
        <v>1242</v>
      </c>
      <c r="B14" s="9"/>
      <c r="C14" s="9"/>
      <c r="D14" s="7"/>
      <c r="E14" s="7"/>
      <c r="F14" s="7"/>
      <c r="G14" s="7"/>
      <c r="H14" s="7">
        <v>47904</v>
      </c>
      <c r="I14" s="6">
        <v>5.6807017298367637E-3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56">
        <v>0</v>
      </c>
      <c r="J19" s="29"/>
      <c r="N19" s="53"/>
    </row>
    <row r="20" spans="1:15" x14ac:dyDescent="0.2">
      <c r="A20" s="66" t="s">
        <v>918</v>
      </c>
      <c r="B20" s="66" t="s">
        <v>918</v>
      </c>
      <c r="C20" s="66" t="s">
        <v>918</v>
      </c>
      <c r="D20" s="17" t="s">
        <v>911</v>
      </c>
      <c r="E20" s="17" t="s">
        <v>921</v>
      </c>
      <c r="F20" s="17" t="s">
        <v>920</v>
      </c>
      <c r="G20" s="17"/>
      <c r="H20" s="16">
        <v>0</v>
      </c>
      <c r="I20" s="56">
        <v>0</v>
      </c>
      <c r="J20" s="29"/>
      <c r="N20" s="53"/>
    </row>
    <row r="21" spans="1:15" x14ac:dyDescent="0.2">
      <c r="A21" s="66" t="s">
        <v>1069</v>
      </c>
      <c r="B21" s="66" t="s">
        <v>1085</v>
      </c>
      <c r="C21" s="66" t="s">
        <v>1070</v>
      </c>
      <c r="D21" s="55" t="s">
        <v>911</v>
      </c>
      <c r="E21" s="55" t="s">
        <v>921</v>
      </c>
      <c r="F21" s="55" t="s">
        <v>922</v>
      </c>
      <c r="G21" s="55"/>
      <c r="H21" s="16">
        <v>8384857</v>
      </c>
      <c r="I21" s="56">
        <v>0.99431929827016319</v>
      </c>
      <c r="J21" s="29"/>
      <c r="K21" s="53"/>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8384857</v>
      </c>
      <c r="I23" s="6">
        <v>0.99431929827016319</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17" t="s">
        <v>924</v>
      </c>
      <c r="E36" s="24" t="s">
        <v>919</v>
      </c>
      <c r="F36" s="17"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8432761</v>
      </c>
      <c r="I49" s="1">
        <v>1</v>
      </c>
      <c r="L49"/>
      <c r="M49"/>
    </row>
    <row r="50" spans="1:13" ht="15.75" thickTop="1" x14ac:dyDescent="0.25">
      <c r="L50"/>
      <c r="M50"/>
    </row>
    <row r="51" spans="1:13" ht="15" x14ac:dyDescent="0.25">
      <c r="G51" s="62"/>
      <c r="H51" s="61"/>
      <c r="L51"/>
      <c r="M51"/>
    </row>
    <row r="52" spans="1:13" ht="15" x14ac:dyDescent="0.25">
      <c r="L52"/>
      <c r="M52"/>
    </row>
  </sheetData>
  <mergeCells count="7">
    <mergeCell ref="D13:E13"/>
    <mergeCell ref="H7:I7"/>
    <mergeCell ref="D11:E11"/>
    <mergeCell ref="F11:G11"/>
    <mergeCell ref="D12:E12"/>
    <mergeCell ref="F12:G12"/>
    <mergeCell ref="F13:G13"/>
  </mergeCells>
  <conditionalFormatting sqref="H7">
    <cfRule type="cellIs" dxfId="45" priority="1" operator="lessThan">
      <formula>0</formula>
    </cfRule>
  </conditionalFormatting>
  <conditionalFormatting sqref="K4:K6">
    <cfRule type="cellIs" dxfId="4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06E1-CD69-486D-A47E-59622A59597F}">
  <sheetPr>
    <tabColor rgb="FF0070C0"/>
    <pageSetUpPr fitToPage="1"/>
  </sheetPr>
  <dimension ref="A1:O52"/>
  <sheetViews>
    <sheetView workbookViewId="0">
      <pane ySplit="7" topLeftCell="A27" activePane="bottomLeft" state="frozen"/>
      <selection pane="bottomLeft" activeCell="G51" sqref="G51:H5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1119</v>
      </c>
      <c r="J6" s="29"/>
      <c r="M6" s="28"/>
    </row>
    <row r="7" spans="1:13" ht="15" thickBot="1" x14ac:dyDescent="0.25">
      <c r="A7" s="34" t="s">
        <v>897</v>
      </c>
      <c r="B7" s="47" t="s">
        <v>1143</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6" t="s">
        <v>901</v>
      </c>
      <c r="E12" s="96"/>
      <c r="F12" s="92" t="s">
        <v>900</v>
      </c>
      <c r="G12" s="93"/>
      <c r="H12" s="16">
        <v>4255</v>
      </c>
      <c r="I12" s="56">
        <v>5.6811809379356017E-3</v>
      </c>
      <c r="J12" s="29"/>
    </row>
    <row r="13" spans="1:13" ht="15" customHeight="1" x14ac:dyDescent="0.2">
      <c r="A13" s="66"/>
      <c r="B13" s="66"/>
      <c r="C13" s="66"/>
      <c r="D13" s="89"/>
      <c r="E13" s="90"/>
      <c r="F13" s="89"/>
      <c r="G13" s="90"/>
      <c r="H13" s="38"/>
      <c r="I13" s="37"/>
      <c r="J13" s="29"/>
    </row>
    <row r="14" spans="1:13" ht="13.5" thickBot="1" x14ac:dyDescent="0.25">
      <c r="A14" s="9" t="s">
        <v>1242</v>
      </c>
      <c r="B14" s="9"/>
      <c r="C14" s="9"/>
      <c r="D14" s="7"/>
      <c r="E14" s="7"/>
      <c r="F14" s="7"/>
      <c r="G14" s="7"/>
      <c r="H14" s="7">
        <v>4255</v>
      </c>
      <c r="I14" s="6">
        <v>5.6811809379356017E-3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56">
        <v>0</v>
      </c>
      <c r="J19" s="29"/>
      <c r="N19" s="53"/>
    </row>
    <row r="20" spans="1:15" x14ac:dyDescent="0.2">
      <c r="A20" s="66" t="s">
        <v>918</v>
      </c>
      <c r="B20" s="66" t="s">
        <v>918</v>
      </c>
      <c r="C20" s="66" t="s">
        <v>918</v>
      </c>
      <c r="D20" s="17" t="s">
        <v>911</v>
      </c>
      <c r="E20" s="17" t="s">
        <v>921</v>
      </c>
      <c r="F20" s="17" t="s">
        <v>920</v>
      </c>
      <c r="G20" s="17"/>
      <c r="H20" s="16">
        <v>0</v>
      </c>
      <c r="I20" s="56">
        <v>0</v>
      </c>
      <c r="J20" s="29"/>
      <c r="N20" s="53"/>
    </row>
    <row r="21" spans="1:15" x14ac:dyDescent="0.2">
      <c r="A21" s="66" t="s">
        <v>1069</v>
      </c>
      <c r="B21" s="66" t="s">
        <v>1085</v>
      </c>
      <c r="C21" s="66" t="s">
        <v>1070</v>
      </c>
      <c r="D21" s="55" t="s">
        <v>911</v>
      </c>
      <c r="E21" s="55" t="s">
        <v>921</v>
      </c>
      <c r="F21" s="55" t="s">
        <v>922</v>
      </c>
      <c r="G21" s="55"/>
      <c r="H21" s="16">
        <v>744709</v>
      </c>
      <c r="I21" s="56">
        <v>0.99431881906206443</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744709</v>
      </c>
      <c r="I23" s="6">
        <v>0.99431881906206443</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17" t="s">
        <v>924</v>
      </c>
      <c r="E36" s="24" t="s">
        <v>919</v>
      </c>
      <c r="F36" s="17"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41">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748964</v>
      </c>
      <c r="I49" s="1">
        <v>1</v>
      </c>
      <c r="L49"/>
      <c r="M49"/>
    </row>
    <row r="50" spans="1:13" ht="15.75" thickTop="1" x14ac:dyDescent="0.25">
      <c r="L50"/>
      <c r="M50"/>
    </row>
    <row r="51" spans="1:13" ht="15" x14ac:dyDescent="0.25">
      <c r="G51" s="62"/>
      <c r="H51" s="61"/>
      <c r="L51"/>
      <c r="M51"/>
    </row>
    <row r="52" spans="1:13" ht="15" x14ac:dyDescent="0.25">
      <c r="L52"/>
      <c r="M52"/>
    </row>
  </sheetData>
  <mergeCells count="7">
    <mergeCell ref="D13:E13"/>
    <mergeCell ref="H7:I7"/>
    <mergeCell ref="D11:E11"/>
    <mergeCell ref="F11:G11"/>
    <mergeCell ref="D12:E12"/>
    <mergeCell ref="F12:G12"/>
    <mergeCell ref="F13:G13"/>
  </mergeCells>
  <conditionalFormatting sqref="H7">
    <cfRule type="cellIs" dxfId="43" priority="1" operator="lessThan">
      <formula>0</formula>
    </cfRule>
  </conditionalFormatting>
  <conditionalFormatting sqref="K4:K6">
    <cfRule type="cellIs" dxfId="4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9F5D-553D-4E36-883D-3880585A2C49}">
  <sheetPr>
    <pageSetUpPr fitToPage="1"/>
  </sheetPr>
  <dimension ref="A1:O52"/>
  <sheetViews>
    <sheetView workbookViewId="0">
      <pane ySplit="7" topLeftCell="A27"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1117</v>
      </c>
      <c r="J6" s="29"/>
      <c r="M6" s="28"/>
    </row>
    <row r="7" spans="1:13" ht="15" thickBot="1" x14ac:dyDescent="0.25">
      <c r="A7" s="34" t="s">
        <v>897</v>
      </c>
      <c r="B7" s="47" t="s">
        <v>1142</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7" t="s">
        <v>901</v>
      </c>
      <c r="E12" s="97"/>
      <c r="F12" s="97" t="s">
        <v>900</v>
      </c>
      <c r="G12" s="97"/>
      <c r="H12" s="68">
        <v>219625</v>
      </c>
      <c r="I12" s="56">
        <v>9.1886242885850147E-3</v>
      </c>
      <c r="J12" s="29"/>
    </row>
    <row r="13" spans="1:13" ht="15" customHeight="1" x14ac:dyDescent="0.2">
      <c r="A13" s="66"/>
      <c r="B13" s="66"/>
      <c r="C13" s="66"/>
      <c r="D13" s="89"/>
      <c r="E13" s="90"/>
      <c r="F13" s="38"/>
      <c r="G13" s="38"/>
      <c r="H13" s="38"/>
      <c r="I13" s="37"/>
      <c r="J13" s="29"/>
    </row>
    <row r="14" spans="1:13" ht="13.5" thickBot="1" x14ac:dyDescent="0.25">
      <c r="A14" s="9" t="s">
        <v>1242</v>
      </c>
      <c r="B14" s="9"/>
      <c r="C14" s="9"/>
      <c r="D14" s="7"/>
      <c r="E14" s="7"/>
      <c r="F14" s="7"/>
      <c r="G14" s="7"/>
      <c r="H14" s="7">
        <v>219625</v>
      </c>
      <c r="I14" s="6">
        <v>9.1886242885850147E-3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56">
        <v>0</v>
      </c>
      <c r="J19" s="29"/>
      <c r="N19" s="53"/>
    </row>
    <row r="20" spans="1:15" x14ac:dyDescent="0.2">
      <c r="A20" s="66" t="s">
        <v>918</v>
      </c>
      <c r="B20" s="66" t="s">
        <v>918</v>
      </c>
      <c r="C20" s="66" t="s">
        <v>918</v>
      </c>
      <c r="D20" s="17" t="s">
        <v>911</v>
      </c>
      <c r="E20" s="17" t="s">
        <v>921</v>
      </c>
      <c r="F20" s="17" t="s">
        <v>920</v>
      </c>
      <c r="G20" s="17"/>
      <c r="H20" s="16">
        <v>0</v>
      </c>
      <c r="I20" s="64">
        <v>0</v>
      </c>
      <c r="J20" s="29"/>
      <c r="N20" s="53"/>
    </row>
    <row r="21" spans="1:15" x14ac:dyDescent="0.2">
      <c r="A21" s="66" t="s">
        <v>1069</v>
      </c>
      <c r="B21" s="66" t="s">
        <v>1084</v>
      </c>
      <c r="C21" s="66" t="s">
        <v>1099</v>
      </c>
      <c r="D21" s="55" t="s">
        <v>911</v>
      </c>
      <c r="E21" s="55" t="s">
        <v>919</v>
      </c>
      <c r="F21" s="55" t="s">
        <v>922</v>
      </c>
      <c r="G21" s="55"/>
      <c r="H21" s="16">
        <v>23682212</v>
      </c>
      <c r="I21" s="56">
        <v>0.99081137571141498</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23682212</v>
      </c>
      <c r="I23" s="6">
        <v>0.99081137571141498</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17" t="s">
        <v>924</v>
      </c>
      <c r="E36" s="17" t="s">
        <v>919</v>
      </c>
      <c r="F36" s="17" t="s">
        <v>920</v>
      </c>
      <c r="G36" s="21"/>
      <c r="H36" s="16">
        <v>0</v>
      </c>
      <c r="I36" s="57">
        <v>0</v>
      </c>
      <c r="M36"/>
    </row>
    <row r="37" spans="1:13" ht="15" x14ac:dyDescent="0.25">
      <c r="A37" s="66" t="s">
        <v>918</v>
      </c>
      <c r="B37" s="66" t="s">
        <v>918</v>
      </c>
      <c r="C37" s="66" t="s">
        <v>918</v>
      </c>
      <c r="D37" s="17" t="s">
        <v>924</v>
      </c>
      <c r="E37" s="17" t="s">
        <v>921</v>
      </c>
      <c r="F37" s="17" t="s">
        <v>920</v>
      </c>
      <c r="G37" s="17"/>
      <c r="H37" s="16">
        <v>0</v>
      </c>
      <c r="I37" s="64">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56">
        <v>0</v>
      </c>
      <c r="M44"/>
    </row>
    <row r="45" spans="1:13" ht="15" x14ac:dyDescent="0.25">
      <c r="A45" s="66" t="s">
        <v>918</v>
      </c>
      <c r="B45" s="66" t="s">
        <v>918</v>
      </c>
      <c r="C45" s="66" t="s">
        <v>918</v>
      </c>
      <c r="D45" s="17" t="s">
        <v>925</v>
      </c>
      <c r="E45" s="17" t="s">
        <v>921</v>
      </c>
      <c r="F45" s="17" t="s">
        <v>920</v>
      </c>
      <c r="G45" s="17"/>
      <c r="H45" s="16">
        <v>0</v>
      </c>
      <c r="I45" s="64">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23901837</v>
      </c>
      <c r="I49" s="1">
        <v>1</v>
      </c>
      <c r="L49"/>
      <c r="M49"/>
    </row>
    <row r="50" spans="1:13" ht="15.75" thickTop="1" x14ac:dyDescent="0.25">
      <c r="L50"/>
      <c r="M50"/>
    </row>
    <row r="51" spans="1:13" ht="15" x14ac:dyDescent="0.25">
      <c r="G51" s="62"/>
      <c r="H51" s="61"/>
      <c r="L51"/>
      <c r="M51"/>
    </row>
    <row r="52" spans="1:13" ht="15" x14ac:dyDescent="0.25">
      <c r="L52"/>
      <c r="M52"/>
    </row>
  </sheetData>
  <mergeCells count="6">
    <mergeCell ref="D13:E13"/>
    <mergeCell ref="H7:I7"/>
    <mergeCell ref="D11:E11"/>
    <mergeCell ref="F11:G11"/>
    <mergeCell ref="D12:E12"/>
    <mergeCell ref="F12:G12"/>
  </mergeCells>
  <conditionalFormatting sqref="H7">
    <cfRule type="cellIs" dxfId="41" priority="1" operator="lessThan">
      <formula>0</formula>
    </cfRule>
  </conditionalFormatting>
  <conditionalFormatting sqref="K4:K6">
    <cfRule type="cellIs" dxfId="4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41EA-6EFC-4ECA-BA8A-15E0ED135219}">
  <sheetPr>
    <tabColor rgb="FF0070C0"/>
    <pageSetUpPr fitToPage="1"/>
  </sheetPr>
  <dimension ref="A1:O52"/>
  <sheetViews>
    <sheetView workbookViewId="0">
      <pane ySplit="7" topLeftCell="A28" activePane="bottomLeft" state="frozen"/>
      <selection pane="bottomLeft" activeCell="G51" sqref="G51:H5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1118</v>
      </c>
      <c r="J6" s="29"/>
      <c r="M6" s="28"/>
    </row>
    <row r="7" spans="1:13" ht="15" thickBot="1" x14ac:dyDescent="0.25">
      <c r="A7" s="34" t="s">
        <v>897</v>
      </c>
      <c r="B7" s="47" t="s">
        <v>1141</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926</v>
      </c>
      <c r="B12" s="66" t="s">
        <v>901</v>
      </c>
      <c r="C12" s="66" t="s">
        <v>918</v>
      </c>
      <c r="D12" s="97" t="s">
        <v>901</v>
      </c>
      <c r="E12" s="97"/>
      <c r="F12" s="97" t="s">
        <v>900</v>
      </c>
      <c r="G12" s="97"/>
      <c r="H12" s="68">
        <v>17685</v>
      </c>
      <c r="I12" s="56">
        <v>9.1884449524601234E-3</v>
      </c>
      <c r="J12" s="29"/>
    </row>
    <row r="13" spans="1:13" ht="15" customHeight="1" x14ac:dyDescent="0.2">
      <c r="A13" s="66"/>
      <c r="B13" s="66"/>
      <c r="C13" s="66"/>
      <c r="D13" s="89"/>
      <c r="E13" s="90"/>
      <c r="F13" s="38"/>
      <c r="G13" s="38"/>
      <c r="H13" s="38"/>
      <c r="I13" s="37"/>
      <c r="J13" s="29"/>
    </row>
    <row r="14" spans="1:13" ht="13.5" thickBot="1" x14ac:dyDescent="0.25">
      <c r="A14" s="9" t="s">
        <v>1242</v>
      </c>
      <c r="B14" s="9"/>
      <c r="C14" s="9"/>
      <c r="D14" s="7"/>
      <c r="E14" s="7"/>
      <c r="F14" s="7"/>
      <c r="G14" s="7"/>
      <c r="H14" s="7">
        <v>17685</v>
      </c>
      <c r="I14" s="6">
        <v>9.1884449524601234E-3</v>
      </c>
      <c r="J14" s="29"/>
    </row>
    <row r="15" spans="1:13" ht="13.5" thickTop="1" x14ac:dyDescent="0.2">
      <c r="I15" s="28"/>
      <c r="J15" s="29"/>
    </row>
    <row r="16" spans="1:13" x14ac:dyDescent="0.2">
      <c r="A16" s="31" t="s">
        <v>895</v>
      </c>
      <c r="B16" s="71" t="s">
        <v>911</v>
      </c>
      <c r="C16" s="31"/>
      <c r="D16" s="33"/>
    </row>
    <row r="17" spans="1:15" ht="13.5" thickBot="1" x14ac:dyDescent="0.25">
      <c r="A17" s="31" t="s">
        <v>912</v>
      </c>
      <c r="B17" s="72" t="s">
        <v>913</v>
      </c>
      <c r="C17" s="31"/>
      <c r="D17" s="51"/>
      <c r="I17" s="28"/>
      <c r="J17" s="29"/>
    </row>
    <row r="18" spans="1:15" ht="39" thickBot="1" x14ac:dyDescent="0.25">
      <c r="A18" s="27" t="s">
        <v>914</v>
      </c>
      <c r="B18" s="27" t="s">
        <v>928</v>
      </c>
      <c r="C18" s="27" t="s">
        <v>915</v>
      </c>
      <c r="D18" s="27" t="s">
        <v>905</v>
      </c>
      <c r="E18" s="27" t="s">
        <v>916</v>
      </c>
      <c r="F18" s="52" t="s">
        <v>917</v>
      </c>
      <c r="G18" s="52" t="s">
        <v>927</v>
      </c>
      <c r="H18" s="27" t="s">
        <v>889</v>
      </c>
      <c r="I18" s="26" t="s">
        <v>888</v>
      </c>
      <c r="J18" s="29"/>
      <c r="N18" s="53"/>
      <c r="O18" s="54"/>
    </row>
    <row r="19" spans="1:15" x14ac:dyDescent="0.2">
      <c r="A19" s="66" t="s">
        <v>918</v>
      </c>
      <c r="B19" s="66" t="s">
        <v>918</v>
      </c>
      <c r="C19" s="66" t="s">
        <v>918</v>
      </c>
      <c r="D19" s="24" t="s">
        <v>911</v>
      </c>
      <c r="E19" s="24" t="s">
        <v>919</v>
      </c>
      <c r="F19" s="24" t="s">
        <v>920</v>
      </c>
      <c r="G19" s="24"/>
      <c r="H19" s="23">
        <v>0</v>
      </c>
      <c r="I19" s="70">
        <v>0</v>
      </c>
      <c r="J19" s="29"/>
      <c r="N19" s="53"/>
    </row>
    <row r="20" spans="1:15" x14ac:dyDescent="0.2">
      <c r="A20" s="66" t="s">
        <v>918</v>
      </c>
      <c r="B20" s="66" t="s">
        <v>918</v>
      </c>
      <c r="C20" s="66" t="s">
        <v>918</v>
      </c>
      <c r="D20" s="17" t="s">
        <v>911</v>
      </c>
      <c r="E20" s="17" t="s">
        <v>921</v>
      </c>
      <c r="F20" s="17" t="s">
        <v>920</v>
      </c>
      <c r="G20" s="17"/>
      <c r="H20" s="16">
        <v>0</v>
      </c>
      <c r="I20" s="56">
        <v>0</v>
      </c>
      <c r="J20" s="29"/>
      <c r="N20" s="53"/>
    </row>
    <row r="21" spans="1:15" x14ac:dyDescent="0.2">
      <c r="A21" s="66" t="s">
        <v>1069</v>
      </c>
      <c r="B21" s="66" t="s">
        <v>1084</v>
      </c>
      <c r="C21" s="66" t="s">
        <v>1099</v>
      </c>
      <c r="D21" s="55" t="s">
        <v>911</v>
      </c>
      <c r="E21" s="55" t="s">
        <v>919</v>
      </c>
      <c r="F21" s="55" t="s">
        <v>922</v>
      </c>
      <c r="G21" s="55"/>
      <c r="H21" s="16">
        <v>1907015</v>
      </c>
      <c r="I21" s="56">
        <v>0.99081155504753993</v>
      </c>
      <c r="J21" s="29"/>
      <c r="N21" s="53"/>
    </row>
    <row r="22" spans="1:15" x14ac:dyDescent="0.2">
      <c r="A22" s="66"/>
      <c r="B22" s="66"/>
      <c r="C22" s="66"/>
      <c r="D22" s="14"/>
      <c r="E22" s="14"/>
      <c r="F22" s="14"/>
      <c r="G22" s="14"/>
      <c r="H22" s="38"/>
      <c r="I22" s="37"/>
      <c r="J22" s="29"/>
      <c r="N22" s="53"/>
    </row>
    <row r="23" spans="1:15" ht="13.5" thickBot="1" x14ac:dyDescent="0.25">
      <c r="A23" s="9" t="s">
        <v>1242</v>
      </c>
      <c r="B23" s="9"/>
      <c r="C23" s="9"/>
      <c r="D23" s="7"/>
      <c r="E23" s="7"/>
      <c r="F23" s="7"/>
      <c r="G23" s="60">
        <v>0</v>
      </c>
      <c r="H23" s="7">
        <v>1907015</v>
      </c>
      <c r="I23" s="6">
        <v>0.99081155504753993</v>
      </c>
      <c r="J23" s="29"/>
      <c r="N23" s="53"/>
    </row>
    <row r="24" spans="1:15" ht="13.5" thickTop="1" x14ac:dyDescent="0.2">
      <c r="I24" s="28"/>
      <c r="J24" s="29"/>
      <c r="N24" s="53"/>
    </row>
    <row r="25" spans="1:15" x14ac:dyDescent="0.2">
      <c r="A25" s="31" t="s">
        <v>895</v>
      </c>
      <c r="B25" s="71" t="s">
        <v>923</v>
      </c>
      <c r="C25" s="31"/>
      <c r="D25" s="33"/>
      <c r="J25" s="29"/>
      <c r="N25" s="53"/>
    </row>
    <row r="26" spans="1:15" ht="13.5" thickBot="1" x14ac:dyDescent="0.25">
      <c r="A26" s="31" t="s">
        <v>912</v>
      </c>
      <c r="B26" s="72" t="s">
        <v>913</v>
      </c>
      <c r="C26" s="31"/>
      <c r="D26" s="51"/>
      <c r="I26" s="28"/>
      <c r="N26" s="54"/>
    </row>
    <row r="27" spans="1:15" ht="39" thickBot="1" x14ac:dyDescent="0.3">
      <c r="A27" s="27" t="s">
        <v>914</v>
      </c>
      <c r="B27" s="27" t="s">
        <v>928</v>
      </c>
      <c r="C27" s="27" t="s">
        <v>915</v>
      </c>
      <c r="D27" s="27" t="s">
        <v>905</v>
      </c>
      <c r="E27" s="27" t="s">
        <v>916</v>
      </c>
      <c r="F27" s="52" t="s">
        <v>917</v>
      </c>
      <c r="G27" s="52" t="s">
        <v>927</v>
      </c>
      <c r="H27" s="27" t="s">
        <v>889</v>
      </c>
      <c r="I27" s="26" t="s">
        <v>888</v>
      </c>
      <c r="M27"/>
    </row>
    <row r="28" spans="1:15" ht="15" x14ac:dyDescent="0.25">
      <c r="A28" s="66" t="s">
        <v>918</v>
      </c>
      <c r="B28" s="66" t="s">
        <v>918</v>
      </c>
      <c r="C28" s="66" t="s">
        <v>918</v>
      </c>
      <c r="D28" s="55" t="s">
        <v>923</v>
      </c>
      <c r="E28" s="55" t="s">
        <v>919</v>
      </c>
      <c r="F28" s="55" t="s">
        <v>920</v>
      </c>
      <c r="G28" s="55"/>
      <c r="H28" s="16">
        <v>0</v>
      </c>
      <c r="I28" s="56">
        <v>0</v>
      </c>
      <c r="M28"/>
    </row>
    <row r="29" spans="1:15" ht="15" x14ac:dyDescent="0.25">
      <c r="A29" s="66" t="s">
        <v>918</v>
      </c>
      <c r="B29" s="66" t="s">
        <v>918</v>
      </c>
      <c r="C29" s="66" t="s">
        <v>918</v>
      </c>
      <c r="D29" s="55" t="s">
        <v>923</v>
      </c>
      <c r="E29" s="17" t="s">
        <v>921</v>
      </c>
      <c r="F29" s="55" t="s">
        <v>920</v>
      </c>
      <c r="G29" s="55"/>
      <c r="H29" s="16">
        <v>0</v>
      </c>
      <c r="I29" s="56">
        <v>0</v>
      </c>
      <c r="M29"/>
    </row>
    <row r="30" spans="1:15" ht="15" x14ac:dyDescent="0.25">
      <c r="A30" s="66"/>
      <c r="B30" s="66"/>
      <c r="C30" s="66"/>
      <c r="D30" s="14"/>
      <c r="E30" s="14"/>
      <c r="F30" s="14"/>
      <c r="G30" s="14"/>
      <c r="H30" s="38"/>
      <c r="I30" s="37"/>
      <c r="M30"/>
    </row>
    <row r="31" spans="1:15" ht="15.75" thickBot="1" x14ac:dyDescent="0.3">
      <c r="A31" s="9" t="s">
        <v>1242</v>
      </c>
      <c r="B31" s="9"/>
      <c r="C31" s="9"/>
      <c r="D31" s="7"/>
      <c r="E31" s="7"/>
      <c r="F31" s="7"/>
      <c r="G31" s="60">
        <v>0</v>
      </c>
      <c r="H31" s="7">
        <v>0</v>
      </c>
      <c r="I31" s="6">
        <v>0</v>
      </c>
      <c r="M31"/>
    </row>
    <row r="32" spans="1:15" ht="15.75" thickTop="1" x14ac:dyDescent="0.25">
      <c r="M32"/>
    </row>
    <row r="33" spans="1:13" ht="15" x14ac:dyDescent="0.25">
      <c r="A33" s="31" t="s">
        <v>895</v>
      </c>
      <c r="B33" s="71" t="s">
        <v>924</v>
      </c>
      <c r="C33" s="31"/>
      <c r="D33" s="33"/>
      <c r="M33"/>
    </row>
    <row r="34" spans="1:13" ht="15.75" thickBot="1" x14ac:dyDescent="0.3">
      <c r="A34" s="31" t="s">
        <v>912</v>
      </c>
      <c r="B34" s="72" t="s">
        <v>913</v>
      </c>
      <c r="C34" s="31"/>
      <c r="D34" s="51"/>
      <c r="I34" s="28"/>
      <c r="M34"/>
    </row>
    <row r="35" spans="1:13" ht="39" thickBot="1" x14ac:dyDescent="0.3">
      <c r="A35" s="27" t="s">
        <v>914</v>
      </c>
      <c r="B35" s="27" t="s">
        <v>928</v>
      </c>
      <c r="C35" s="27" t="s">
        <v>915</v>
      </c>
      <c r="D35" s="27" t="s">
        <v>905</v>
      </c>
      <c r="E35" s="27" t="s">
        <v>916</v>
      </c>
      <c r="F35" s="52" t="s">
        <v>917</v>
      </c>
      <c r="G35" s="52" t="s">
        <v>927</v>
      </c>
      <c r="H35" s="27" t="s">
        <v>889</v>
      </c>
      <c r="I35" s="26" t="s">
        <v>888</v>
      </c>
      <c r="M35"/>
    </row>
    <row r="36" spans="1:13" ht="15" x14ac:dyDescent="0.25">
      <c r="A36" s="66" t="s">
        <v>918</v>
      </c>
      <c r="B36" s="66" t="s">
        <v>918</v>
      </c>
      <c r="C36" s="66" t="s">
        <v>918</v>
      </c>
      <c r="D36" s="17" t="s">
        <v>924</v>
      </c>
      <c r="E36" s="24" t="s">
        <v>919</v>
      </c>
      <c r="F36" s="17" t="s">
        <v>920</v>
      </c>
      <c r="G36" s="21"/>
      <c r="H36" s="16">
        <v>0</v>
      </c>
      <c r="I36" s="57">
        <v>0</v>
      </c>
      <c r="M36"/>
    </row>
    <row r="37" spans="1:13" ht="15" x14ac:dyDescent="0.25">
      <c r="A37" s="66" t="s">
        <v>918</v>
      </c>
      <c r="B37" s="66" t="s">
        <v>918</v>
      </c>
      <c r="C37" s="66" t="s">
        <v>918</v>
      </c>
      <c r="D37" s="17" t="s">
        <v>924</v>
      </c>
      <c r="E37" s="17" t="s">
        <v>921</v>
      </c>
      <c r="F37" s="17" t="s">
        <v>920</v>
      </c>
      <c r="G37" s="17"/>
      <c r="H37" s="16">
        <v>0</v>
      </c>
      <c r="I37" s="56">
        <v>0</v>
      </c>
      <c r="M37"/>
    </row>
    <row r="38" spans="1:13" ht="15" x14ac:dyDescent="0.25">
      <c r="A38" s="66"/>
      <c r="B38" s="66"/>
      <c r="C38" s="66"/>
      <c r="D38" s="14"/>
      <c r="E38" s="14"/>
      <c r="F38" s="14"/>
      <c r="G38" s="14"/>
      <c r="H38" s="38"/>
      <c r="I38" s="37"/>
      <c r="M38"/>
    </row>
    <row r="39" spans="1:13" ht="15.75" thickBot="1" x14ac:dyDescent="0.3">
      <c r="A39" s="9" t="s">
        <v>1242</v>
      </c>
      <c r="B39" s="9"/>
      <c r="C39" s="9"/>
      <c r="D39" s="7"/>
      <c r="E39" s="7"/>
      <c r="F39" s="7"/>
      <c r="G39" s="60">
        <v>0</v>
      </c>
      <c r="H39" s="7">
        <v>0</v>
      </c>
      <c r="I39" s="6">
        <v>0</v>
      </c>
      <c r="M39"/>
    </row>
    <row r="40" spans="1:13" ht="15.75" thickTop="1" x14ac:dyDescent="0.25">
      <c r="M40"/>
    </row>
    <row r="41" spans="1:13" ht="15" x14ac:dyDescent="0.25">
      <c r="A41" s="31" t="s">
        <v>895</v>
      </c>
      <c r="B41" s="71" t="s">
        <v>925</v>
      </c>
      <c r="C41" s="31"/>
      <c r="D41" s="33"/>
      <c r="M41"/>
    </row>
    <row r="42" spans="1:13" ht="15.75" thickBot="1" x14ac:dyDescent="0.3">
      <c r="A42" s="31" t="s">
        <v>912</v>
      </c>
      <c r="B42" s="72" t="s">
        <v>913</v>
      </c>
      <c r="C42" s="31"/>
      <c r="D42" s="51"/>
      <c r="I42" s="28"/>
      <c r="M42"/>
    </row>
    <row r="43" spans="1:13" ht="39" thickBot="1" x14ac:dyDescent="0.3">
      <c r="A43" s="27" t="s">
        <v>914</v>
      </c>
      <c r="B43" s="27" t="s">
        <v>928</v>
      </c>
      <c r="C43" s="27" t="s">
        <v>915</v>
      </c>
      <c r="D43" s="27" t="s">
        <v>905</v>
      </c>
      <c r="E43" s="27" t="s">
        <v>916</v>
      </c>
      <c r="F43" s="52" t="s">
        <v>917</v>
      </c>
      <c r="G43" s="52" t="s">
        <v>927</v>
      </c>
      <c r="H43" s="27" t="s">
        <v>889</v>
      </c>
      <c r="I43" s="26" t="s">
        <v>888</v>
      </c>
      <c r="M43"/>
    </row>
    <row r="44" spans="1:13" ht="15" x14ac:dyDescent="0.25">
      <c r="A44" s="66" t="s">
        <v>918</v>
      </c>
      <c r="B44" s="66" t="s">
        <v>918</v>
      </c>
      <c r="C44" s="66" t="s">
        <v>918</v>
      </c>
      <c r="D44" s="24" t="s">
        <v>925</v>
      </c>
      <c r="E44" s="24" t="s">
        <v>919</v>
      </c>
      <c r="F44" s="24" t="s">
        <v>920</v>
      </c>
      <c r="G44" s="21"/>
      <c r="H44" s="16">
        <v>0</v>
      </c>
      <c r="I44" s="70">
        <v>0</v>
      </c>
      <c r="M44"/>
    </row>
    <row r="45" spans="1:13" ht="15" x14ac:dyDescent="0.25">
      <c r="A45" s="66" t="s">
        <v>918</v>
      </c>
      <c r="B45" s="66" t="s">
        <v>918</v>
      </c>
      <c r="C45" s="66" t="s">
        <v>918</v>
      </c>
      <c r="D45" s="17" t="s">
        <v>925</v>
      </c>
      <c r="E45" s="17" t="s">
        <v>921</v>
      </c>
      <c r="F45" s="17" t="s">
        <v>920</v>
      </c>
      <c r="G45" s="17"/>
      <c r="H45" s="16">
        <v>0</v>
      </c>
      <c r="I45" s="56">
        <v>0</v>
      </c>
      <c r="M45"/>
    </row>
    <row r="46" spans="1:13" ht="15" x14ac:dyDescent="0.25">
      <c r="A46" s="66"/>
      <c r="B46" s="66"/>
      <c r="C46" s="66"/>
      <c r="D46" s="14"/>
      <c r="E46" s="14"/>
      <c r="F46" s="14"/>
      <c r="G46" s="14"/>
      <c r="H46" s="38"/>
      <c r="I46" s="37"/>
      <c r="L46"/>
      <c r="M46"/>
    </row>
    <row r="47" spans="1:13" ht="15.75" thickBot="1" x14ac:dyDescent="0.3">
      <c r="A47" s="9" t="s">
        <v>1242</v>
      </c>
      <c r="B47" s="9"/>
      <c r="C47" s="9"/>
      <c r="D47" s="7"/>
      <c r="E47" s="7"/>
      <c r="F47" s="7"/>
      <c r="G47" s="60">
        <v>0</v>
      </c>
      <c r="H47" s="7">
        <v>0</v>
      </c>
      <c r="I47" s="6">
        <v>0</v>
      </c>
      <c r="L47"/>
      <c r="M47"/>
    </row>
    <row r="48" spans="1:13" ht="16.5" thickTop="1" thickBot="1" x14ac:dyDescent="0.3">
      <c r="L48"/>
      <c r="M48"/>
    </row>
    <row r="49" spans="1:13" ht="16.5" thickTop="1" thickBot="1" x14ac:dyDescent="0.3">
      <c r="A49" s="4" t="s">
        <v>0</v>
      </c>
      <c r="B49" s="4"/>
      <c r="C49" s="4"/>
      <c r="D49" s="2"/>
      <c r="E49" s="2"/>
      <c r="F49" s="2"/>
      <c r="G49" s="59">
        <v>0</v>
      </c>
      <c r="H49" s="2">
        <v>1924700</v>
      </c>
      <c r="I49" s="1">
        <v>1</v>
      </c>
      <c r="L49"/>
      <c r="M49"/>
    </row>
    <row r="50" spans="1:13" ht="15.75" thickTop="1" x14ac:dyDescent="0.25">
      <c r="L50"/>
      <c r="M50"/>
    </row>
    <row r="51" spans="1:13" ht="15" x14ac:dyDescent="0.25">
      <c r="G51" s="62"/>
      <c r="H51" s="61"/>
      <c r="L51"/>
      <c r="M51"/>
    </row>
    <row r="52" spans="1:13" ht="15" x14ac:dyDescent="0.25">
      <c r="L52"/>
      <c r="M52"/>
    </row>
  </sheetData>
  <mergeCells count="6">
    <mergeCell ref="D13:E13"/>
    <mergeCell ref="H7:I7"/>
    <mergeCell ref="D11:E11"/>
    <mergeCell ref="F11:G11"/>
    <mergeCell ref="D12:E12"/>
    <mergeCell ref="F12:G12"/>
  </mergeCells>
  <conditionalFormatting sqref="H7">
    <cfRule type="cellIs" dxfId="39" priority="1" operator="lessThan">
      <formula>0</formula>
    </cfRule>
  </conditionalFormatting>
  <conditionalFormatting sqref="K4:K6">
    <cfRule type="cellIs" dxfId="3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C3EE-3EBE-4FFD-868A-0CA25A00B192}">
  <sheetPr>
    <pageSetUpPr fitToPage="1"/>
  </sheetPr>
  <dimension ref="A1:O53"/>
  <sheetViews>
    <sheetView workbookViewId="0">
      <pane ySplit="7" topLeftCell="A29" activePane="bottomLeft" state="frozen"/>
      <selection pane="bottomLeft" activeCell="H49" sqref="H4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7" width="16" style="29" customWidth="1"/>
    <col min="8" max="8" width="13.7109375" style="29" bestFit="1" customWidth="1"/>
    <col min="9" max="9" width="12.28515625" style="29" bestFit="1" customWidth="1"/>
    <col min="10" max="10" width="9.42578125" style="28" bestFit="1" customWidth="1"/>
    <col min="11" max="11" width="9.140625" style="29"/>
    <col min="12" max="12" width="10.140625" style="29" bestFit="1" customWidth="1"/>
    <col min="13" max="13" width="16.85546875" style="29" bestFit="1" customWidth="1"/>
    <col min="14" max="14" width="12.85546875" style="29" bestFit="1" customWidth="1"/>
    <col min="15" max="15" width="11.140625" style="29" bestFit="1" customWidth="1"/>
    <col min="16" max="16384" width="9.140625" style="29"/>
  </cols>
  <sheetData>
    <row r="1" spans="1:13" customFormat="1" ht="18.75" x14ac:dyDescent="0.3">
      <c r="A1" s="65" t="s">
        <v>1147</v>
      </c>
    </row>
    <row r="2" spans="1:13" customFormat="1" ht="18.75" x14ac:dyDescent="0.3">
      <c r="A2" s="65" t="s">
        <v>1238</v>
      </c>
    </row>
    <row r="3" spans="1:13" customFormat="1" ht="15" x14ac:dyDescent="0.25"/>
    <row r="4" spans="1:13" ht="14.25" x14ac:dyDescent="0.2">
      <c r="A4" s="36" t="s">
        <v>899</v>
      </c>
      <c r="B4" s="36"/>
      <c r="C4" s="36"/>
      <c r="J4" s="29"/>
      <c r="M4" s="28"/>
    </row>
    <row r="5" spans="1:13" x14ac:dyDescent="0.2">
      <c r="A5" s="35" t="s">
        <v>898</v>
      </c>
      <c r="B5" s="35"/>
      <c r="C5" s="35"/>
      <c r="J5" s="29"/>
      <c r="M5" s="28"/>
    </row>
    <row r="6" spans="1:13" ht="13.5" thickBot="1" x14ac:dyDescent="0.25">
      <c r="A6" s="35"/>
      <c r="B6" s="35"/>
      <c r="C6" s="35"/>
      <c r="I6" s="46" t="s">
        <v>1115</v>
      </c>
      <c r="J6" s="29"/>
      <c r="M6" s="28"/>
    </row>
    <row r="7" spans="1:13" ht="15" thickBot="1" x14ac:dyDescent="0.25">
      <c r="A7" s="34" t="s">
        <v>897</v>
      </c>
      <c r="B7" s="47" t="s">
        <v>1139</v>
      </c>
      <c r="C7" s="48"/>
      <c r="D7" s="48"/>
      <c r="E7" s="49"/>
      <c r="F7" s="49"/>
      <c r="G7" s="49"/>
      <c r="H7" s="94" t="s">
        <v>896</v>
      </c>
      <c r="I7" s="94" t="s">
        <v>908</v>
      </c>
    </row>
    <row r="8" spans="1:13" ht="13.5" thickTop="1" x14ac:dyDescent="0.2"/>
    <row r="9" spans="1:13" x14ac:dyDescent="0.2">
      <c r="A9" s="31" t="s">
        <v>895</v>
      </c>
      <c r="B9" s="71" t="s">
        <v>901</v>
      </c>
      <c r="C9" s="31"/>
      <c r="D9" s="33"/>
      <c r="E9" s="32"/>
      <c r="F9" s="32"/>
      <c r="G9" s="32"/>
    </row>
    <row r="10" spans="1:13" ht="13.5" thickBot="1" x14ac:dyDescent="0.25">
      <c r="A10" s="31" t="s">
        <v>909</v>
      </c>
      <c r="B10" s="71" t="s">
        <v>910</v>
      </c>
      <c r="C10" s="31"/>
      <c r="D10" s="33"/>
      <c r="E10" s="32"/>
      <c r="I10" s="28"/>
      <c r="J10" s="29"/>
    </row>
    <row r="11" spans="1:13" ht="26.25" thickBot="1" x14ac:dyDescent="0.25">
      <c r="A11" s="27" t="s">
        <v>906</v>
      </c>
      <c r="B11" s="27" t="s">
        <v>929</v>
      </c>
      <c r="C11" s="58" t="s">
        <v>930</v>
      </c>
      <c r="D11" s="85" t="s">
        <v>905</v>
      </c>
      <c r="E11" s="86"/>
      <c r="F11" s="85" t="s">
        <v>904</v>
      </c>
      <c r="G11" s="86"/>
      <c r="H11" s="44" t="s">
        <v>889</v>
      </c>
      <c r="I11" s="43" t="s">
        <v>888</v>
      </c>
      <c r="J11" s="29"/>
    </row>
    <row r="12" spans="1:13" ht="15" customHeight="1" x14ac:dyDescent="0.2">
      <c r="A12" s="66" t="s">
        <v>903</v>
      </c>
      <c r="B12" s="66" t="s">
        <v>1145</v>
      </c>
      <c r="C12" s="66" t="s">
        <v>918</v>
      </c>
      <c r="D12" s="97" t="s">
        <v>901</v>
      </c>
      <c r="E12" s="97"/>
      <c r="F12" s="97" t="s">
        <v>900</v>
      </c>
      <c r="G12" s="97"/>
      <c r="H12" s="69">
        <v>54636164</v>
      </c>
      <c r="I12" s="70">
        <v>0.98628763556698218</v>
      </c>
      <c r="J12" s="29"/>
    </row>
    <row r="13" spans="1:13" ht="15" customHeight="1" x14ac:dyDescent="0.2">
      <c r="A13" s="66" t="s">
        <v>1069</v>
      </c>
      <c r="B13" s="66" t="s">
        <v>1082</v>
      </c>
      <c r="C13" s="66" t="s">
        <v>1097</v>
      </c>
      <c r="D13" s="97" t="s">
        <v>901</v>
      </c>
      <c r="E13" s="97"/>
      <c r="F13" s="87" t="s">
        <v>900</v>
      </c>
      <c r="G13" s="88"/>
      <c r="H13" s="16">
        <v>0</v>
      </c>
      <c r="I13" s="70">
        <v>0</v>
      </c>
      <c r="J13" s="29"/>
    </row>
    <row r="14" spans="1:13" ht="15" customHeight="1" x14ac:dyDescent="0.2">
      <c r="A14" s="66" t="s">
        <v>926</v>
      </c>
      <c r="B14" s="66" t="s">
        <v>901</v>
      </c>
      <c r="C14" s="66" t="s">
        <v>918</v>
      </c>
      <c r="D14" s="97" t="s">
        <v>901</v>
      </c>
      <c r="E14" s="97"/>
      <c r="F14" s="87" t="s">
        <v>900</v>
      </c>
      <c r="G14" s="88"/>
      <c r="H14" s="16">
        <v>759607</v>
      </c>
      <c r="I14" s="70">
        <v>1.3712364433017821E-2</v>
      </c>
      <c r="J14" s="29"/>
    </row>
    <row r="15" spans="1:13" ht="15" customHeight="1" x14ac:dyDescent="0.2">
      <c r="A15" s="66"/>
      <c r="B15" s="66"/>
      <c r="C15" s="66"/>
      <c r="D15" s="97"/>
      <c r="E15" s="97"/>
      <c r="F15" s="87"/>
      <c r="G15" s="88"/>
      <c r="H15" s="16"/>
      <c r="I15" s="70"/>
      <c r="J15" s="29"/>
    </row>
    <row r="16" spans="1:13" ht="13.5" thickBot="1" x14ac:dyDescent="0.25">
      <c r="A16" s="9" t="s">
        <v>1242</v>
      </c>
      <c r="B16" s="9"/>
      <c r="C16" s="9"/>
      <c r="D16" s="7"/>
      <c r="E16" s="7"/>
      <c r="F16" s="7"/>
      <c r="G16" s="7"/>
      <c r="H16" s="7">
        <v>55395771</v>
      </c>
      <c r="I16" s="6">
        <v>1</v>
      </c>
      <c r="J16" s="29"/>
    </row>
    <row r="17" spans="1:15" ht="13.5" thickTop="1" x14ac:dyDescent="0.2">
      <c r="I17" s="28"/>
      <c r="J17" s="29"/>
    </row>
    <row r="18" spans="1:15" x14ac:dyDescent="0.2">
      <c r="A18" s="31" t="s">
        <v>895</v>
      </c>
      <c r="B18" s="71" t="s">
        <v>911</v>
      </c>
      <c r="C18" s="31"/>
      <c r="D18" s="33"/>
    </row>
    <row r="19" spans="1:15" ht="13.5" thickBot="1" x14ac:dyDescent="0.25">
      <c r="A19" s="31" t="s">
        <v>912</v>
      </c>
      <c r="B19" s="72" t="s">
        <v>913</v>
      </c>
      <c r="C19" s="31"/>
      <c r="D19" s="51"/>
      <c r="I19" s="28"/>
      <c r="J19" s="29"/>
    </row>
    <row r="20" spans="1:15" ht="39" thickBot="1" x14ac:dyDescent="0.25">
      <c r="A20" s="27" t="s">
        <v>914</v>
      </c>
      <c r="B20" s="27" t="s">
        <v>928</v>
      </c>
      <c r="C20" s="27" t="s">
        <v>915</v>
      </c>
      <c r="D20" s="27" t="s">
        <v>905</v>
      </c>
      <c r="E20" s="27" t="s">
        <v>916</v>
      </c>
      <c r="F20" s="52" t="s">
        <v>917</v>
      </c>
      <c r="G20" s="52" t="s">
        <v>927</v>
      </c>
      <c r="H20" s="27" t="s">
        <v>889</v>
      </c>
      <c r="I20" s="26" t="s">
        <v>888</v>
      </c>
      <c r="J20" s="29"/>
      <c r="N20" s="53"/>
      <c r="O20" s="54"/>
    </row>
    <row r="21" spans="1:15" x14ac:dyDescent="0.2">
      <c r="A21" s="66" t="s">
        <v>918</v>
      </c>
      <c r="B21" s="66" t="s">
        <v>918</v>
      </c>
      <c r="C21" s="66" t="s">
        <v>918</v>
      </c>
      <c r="D21" s="24" t="s">
        <v>911</v>
      </c>
      <c r="E21" s="24" t="s">
        <v>919</v>
      </c>
      <c r="F21" s="24" t="s">
        <v>920</v>
      </c>
      <c r="G21" s="24"/>
      <c r="H21" s="23">
        <v>0</v>
      </c>
      <c r="I21" s="41">
        <v>0</v>
      </c>
      <c r="J21" s="29"/>
      <c r="N21" s="53"/>
    </row>
    <row r="22" spans="1:15" x14ac:dyDescent="0.2">
      <c r="A22" s="66" t="s">
        <v>918</v>
      </c>
      <c r="B22" s="66" t="s">
        <v>918</v>
      </c>
      <c r="C22" s="66" t="s">
        <v>918</v>
      </c>
      <c r="D22" s="17" t="s">
        <v>911</v>
      </c>
      <c r="E22" s="17" t="s">
        <v>921</v>
      </c>
      <c r="F22" s="17" t="s">
        <v>920</v>
      </c>
      <c r="G22" s="17"/>
      <c r="H22" s="16">
        <v>0</v>
      </c>
      <c r="I22" s="56">
        <v>0</v>
      </c>
      <c r="J22" s="29"/>
      <c r="N22" s="53"/>
    </row>
    <row r="23" spans="1:15" x14ac:dyDescent="0.2">
      <c r="A23" s="66"/>
      <c r="B23" s="66"/>
      <c r="C23" s="66"/>
      <c r="D23" s="14"/>
      <c r="E23" s="14"/>
      <c r="F23" s="14"/>
      <c r="G23" s="14"/>
      <c r="H23" s="38"/>
      <c r="I23" s="37"/>
      <c r="J23" s="29"/>
      <c r="N23" s="53"/>
    </row>
    <row r="24" spans="1:15" ht="13.5" thickBot="1" x14ac:dyDescent="0.25">
      <c r="A24" s="9" t="s">
        <v>1242</v>
      </c>
      <c r="B24" s="9"/>
      <c r="C24" s="9"/>
      <c r="D24" s="7"/>
      <c r="E24" s="7"/>
      <c r="F24" s="7"/>
      <c r="G24" s="60">
        <v>0</v>
      </c>
      <c r="H24" s="7">
        <v>0</v>
      </c>
      <c r="I24" s="6">
        <v>0</v>
      </c>
      <c r="J24" s="29"/>
      <c r="N24" s="53"/>
    </row>
    <row r="25" spans="1:15" ht="13.5" thickTop="1" x14ac:dyDescent="0.2">
      <c r="I25" s="28"/>
      <c r="J25" s="29"/>
      <c r="N25" s="53"/>
    </row>
    <row r="26" spans="1:15" x14ac:dyDescent="0.2">
      <c r="A26" s="31" t="s">
        <v>895</v>
      </c>
      <c r="B26" s="71" t="s">
        <v>923</v>
      </c>
      <c r="C26" s="31"/>
      <c r="D26" s="33"/>
      <c r="J26" s="29"/>
      <c r="N26" s="53"/>
    </row>
    <row r="27" spans="1:15" ht="13.5" thickBot="1" x14ac:dyDescent="0.25">
      <c r="A27" s="31" t="s">
        <v>912</v>
      </c>
      <c r="B27" s="72" t="s">
        <v>913</v>
      </c>
      <c r="C27" s="31"/>
      <c r="D27" s="51"/>
      <c r="I27" s="28"/>
      <c r="N27" s="54"/>
    </row>
    <row r="28" spans="1:15" ht="39" thickBot="1" x14ac:dyDescent="0.3">
      <c r="A28" s="27" t="s">
        <v>914</v>
      </c>
      <c r="B28" s="27" t="s">
        <v>928</v>
      </c>
      <c r="C28" s="27" t="s">
        <v>915</v>
      </c>
      <c r="D28" s="27" t="s">
        <v>905</v>
      </c>
      <c r="E28" s="27" t="s">
        <v>916</v>
      </c>
      <c r="F28" s="52" t="s">
        <v>917</v>
      </c>
      <c r="G28" s="52" t="s">
        <v>927</v>
      </c>
      <c r="H28" s="27" t="s">
        <v>889</v>
      </c>
      <c r="I28" s="26" t="s">
        <v>888</v>
      </c>
      <c r="M28"/>
    </row>
    <row r="29" spans="1:15" ht="15" x14ac:dyDescent="0.25">
      <c r="A29" s="66" t="s">
        <v>918</v>
      </c>
      <c r="B29" s="66" t="s">
        <v>918</v>
      </c>
      <c r="C29" s="66" t="s">
        <v>918</v>
      </c>
      <c r="D29" s="55" t="s">
        <v>923</v>
      </c>
      <c r="E29" s="55" t="s">
        <v>919</v>
      </c>
      <c r="F29" s="55" t="s">
        <v>920</v>
      </c>
      <c r="G29" s="55"/>
      <c r="H29" s="16">
        <v>0</v>
      </c>
      <c r="I29" s="56">
        <v>0</v>
      </c>
      <c r="M29"/>
    </row>
    <row r="30" spans="1:15" ht="15" x14ac:dyDescent="0.25">
      <c r="A30" s="66" t="s">
        <v>918</v>
      </c>
      <c r="B30" s="66" t="s">
        <v>918</v>
      </c>
      <c r="C30" s="66" t="s">
        <v>918</v>
      </c>
      <c r="D30" s="55" t="s">
        <v>923</v>
      </c>
      <c r="E30" s="17" t="s">
        <v>921</v>
      </c>
      <c r="F30" s="55" t="s">
        <v>920</v>
      </c>
      <c r="G30" s="55"/>
      <c r="H30" s="16">
        <v>0</v>
      </c>
      <c r="I30" s="56">
        <v>0</v>
      </c>
      <c r="M30"/>
    </row>
    <row r="31" spans="1:15" ht="15" x14ac:dyDescent="0.25">
      <c r="A31" s="66"/>
      <c r="B31" s="66"/>
      <c r="C31" s="66"/>
      <c r="D31" s="14"/>
      <c r="E31" s="14"/>
      <c r="F31" s="14"/>
      <c r="G31" s="14"/>
      <c r="H31" s="38"/>
      <c r="I31" s="37"/>
      <c r="M31"/>
    </row>
    <row r="32" spans="1:15" ht="15.75" thickBot="1" x14ac:dyDescent="0.3">
      <c r="A32" s="9" t="s">
        <v>1242</v>
      </c>
      <c r="B32" s="9"/>
      <c r="C32" s="9"/>
      <c r="D32" s="7"/>
      <c r="E32" s="7"/>
      <c r="F32" s="7"/>
      <c r="G32" s="60">
        <v>0</v>
      </c>
      <c r="H32" s="7">
        <v>0</v>
      </c>
      <c r="I32" s="6">
        <v>0</v>
      </c>
      <c r="M32"/>
    </row>
    <row r="33" spans="1:13" ht="15.75" thickTop="1" x14ac:dyDescent="0.25">
      <c r="M33"/>
    </row>
    <row r="34" spans="1:13" ht="15" x14ac:dyDescent="0.25">
      <c r="A34" s="31" t="s">
        <v>895</v>
      </c>
      <c r="B34" s="71" t="s">
        <v>924</v>
      </c>
      <c r="C34" s="31"/>
      <c r="D34" s="33"/>
      <c r="M34"/>
    </row>
    <row r="35" spans="1:13" ht="15.75" thickBot="1" x14ac:dyDescent="0.3">
      <c r="A35" s="31" t="s">
        <v>912</v>
      </c>
      <c r="B35" s="72" t="s">
        <v>913</v>
      </c>
      <c r="C35" s="31"/>
      <c r="D35" s="51"/>
      <c r="I35" s="28"/>
      <c r="M35"/>
    </row>
    <row r="36" spans="1:13" ht="39" thickBot="1" x14ac:dyDescent="0.3">
      <c r="A36" s="27" t="s">
        <v>914</v>
      </c>
      <c r="B36" s="27" t="s">
        <v>928</v>
      </c>
      <c r="C36" s="27" t="s">
        <v>915</v>
      </c>
      <c r="D36" s="27" t="s">
        <v>905</v>
      </c>
      <c r="E36" s="27" t="s">
        <v>916</v>
      </c>
      <c r="F36" s="52" t="s">
        <v>917</v>
      </c>
      <c r="G36" s="52" t="s">
        <v>927</v>
      </c>
      <c r="H36" s="27" t="s">
        <v>889</v>
      </c>
      <c r="I36" s="26" t="s">
        <v>888</v>
      </c>
      <c r="M36"/>
    </row>
    <row r="37" spans="1:13" ht="15" x14ac:dyDescent="0.25">
      <c r="A37" s="66" t="s">
        <v>918</v>
      </c>
      <c r="B37" s="66" t="s">
        <v>918</v>
      </c>
      <c r="C37" s="66" t="s">
        <v>918</v>
      </c>
      <c r="D37" s="17" t="s">
        <v>924</v>
      </c>
      <c r="E37" s="24" t="s">
        <v>919</v>
      </c>
      <c r="F37" s="17" t="s">
        <v>920</v>
      </c>
      <c r="G37" s="21"/>
      <c r="H37" s="16">
        <v>0</v>
      </c>
      <c r="I37" s="57">
        <v>0</v>
      </c>
      <c r="M37"/>
    </row>
    <row r="38" spans="1:13" ht="15" x14ac:dyDescent="0.25">
      <c r="A38" s="66" t="s">
        <v>918</v>
      </c>
      <c r="B38" s="66" t="s">
        <v>918</v>
      </c>
      <c r="C38" s="66" t="s">
        <v>918</v>
      </c>
      <c r="D38" s="17" t="s">
        <v>924</v>
      </c>
      <c r="E38" s="17" t="s">
        <v>921</v>
      </c>
      <c r="F38" s="17" t="s">
        <v>920</v>
      </c>
      <c r="G38" s="17"/>
      <c r="H38" s="16">
        <v>0</v>
      </c>
      <c r="I38" s="56">
        <v>0</v>
      </c>
      <c r="M38"/>
    </row>
    <row r="39" spans="1:13" ht="15" x14ac:dyDescent="0.25">
      <c r="A39" s="66"/>
      <c r="B39" s="66"/>
      <c r="C39" s="66"/>
      <c r="D39" s="14"/>
      <c r="E39" s="14"/>
      <c r="F39" s="14"/>
      <c r="G39" s="14"/>
      <c r="H39" s="38"/>
      <c r="I39" s="37"/>
      <c r="M39"/>
    </row>
    <row r="40" spans="1:13" ht="15.75" thickBot="1" x14ac:dyDescent="0.3">
      <c r="A40" s="9" t="s">
        <v>1242</v>
      </c>
      <c r="B40" s="9"/>
      <c r="C40" s="9"/>
      <c r="D40" s="7"/>
      <c r="E40" s="7"/>
      <c r="F40" s="7"/>
      <c r="G40" s="60">
        <v>0</v>
      </c>
      <c r="H40" s="7">
        <v>0</v>
      </c>
      <c r="I40" s="6">
        <v>0</v>
      </c>
      <c r="M40"/>
    </row>
    <row r="41" spans="1:13" ht="15.75" thickTop="1" x14ac:dyDescent="0.25">
      <c r="M41"/>
    </row>
    <row r="42" spans="1:13" ht="15" x14ac:dyDescent="0.25">
      <c r="A42" s="31" t="s">
        <v>895</v>
      </c>
      <c r="B42" s="71" t="s">
        <v>925</v>
      </c>
      <c r="C42" s="31"/>
      <c r="D42" s="33"/>
      <c r="M42"/>
    </row>
    <row r="43" spans="1:13" ht="15.75" thickBot="1" x14ac:dyDescent="0.3">
      <c r="A43" s="31" t="s">
        <v>912</v>
      </c>
      <c r="B43" s="72" t="s">
        <v>913</v>
      </c>
      <c r="C43" s="31"/>
      <c r="D43" s="51"/>
      <c r="I43" s="28"/>
      <c r="M43"/>
    </row>
    <row r="44" spans="1:13" ht="39" thickBot="1" x14ac:dyDescent="0.3">
      <c r="A44" s="27" t="s">
        <v>914</v>
      </c>
      <c r="B44" s="27" t="s">
        <v>928</v>
      </c>
      <c r="C44" s="27" t="s">
        <v>915</v>
      </c>
      <c r="D44" s="27" t="s">
        <v>905</v>
      </c>
      <c r="E44" s="27" t="s">
        <v>916</v>
      </c>
      <c r="F44" s="52" t="s">
        <v>917</v>
      </c>
      <c r="G44" s="52" t="s">
        <v>927</v>
      </c>
      <c r="H44" s="27" t="s">
        <v>889</v>
      </c>
      <c r="I44" s="26" t="s">
        <v>888</v>
      </c>
      <c r="M44"/>
    </row>
    <row r="45" spans="1:13" ht="15" x14ac:dyDescent="0.25">
      <c r="A45" s="66" t="s">
        <v>918</v>
      </c>
      <c r="B45" s="66" t="s">
        <v>918</v>
      </c>
      <c r="C45" s="66" t="s">
        <v>918</v>
      </c>
      <c r="D45" s="24" t="s">
        <v>925</v>
      </c>
      <c r="E45" s="24" t="s">
        <v>919</v>
      </c>
      <c r="F45" s="24" t="s">
        <v>920</v>
      </c>
      <c r="G45" s="21"/>
      <c r="H45" s="16">
        <v>0</v>
      </c>
      <c r="I45" s="41">
        <v>0</v>
      </c>
      <c r="M45"/>
    </row>
    <row r="46" spans="1:13" ht="15" x14ac:dyDescent="0.25">
      <c r="A46" s="66" t="s">
        <v>918</v>
      </c>
      <c r="B46" s="66" t="s">
        <v>918</v>
      </c>
      <c r="C46" s="66" t="s">
        <v>918</v>
      </c>
      <c r="D46" s="17" t="s">
        <v>925</v>
      </c>
      <c r="E46" s="17" t="s">
        <v>921</v>
      </c>
      <c r="F46" s="17" t="s">
        <v>920</v>
      </c>
      <c r="G46" s="17"/>
      <c r="H46" s="16">
        <v>0</v>
      </c>
      <c r="I46" s="56">
        <v>0</v>
      </c>
      <c r="M46"/>
    </row>
    <row r="47" spans="1:13" ht="15" x14ac:dyDescent="0.25">
      <c r="A47" s="66"/>
      <c r="B47" s="66"/>
      <c r="C47" s="66"/>
      <c r="D47" s="14"/>
      <c r="E47" s="14"/>
      <c r="F47" s="14"/>
      <c r="G47" s="14"/>
      <c r="H47" s="38"/>
      <c r="I47" s="37"/>
      <c r="L47"/>
      <c r="M47"/>
    </row>
    <row r="48" spans="1:13" ht="15.75" thickBot="1" x14ac:dyDescent="0.3">
      <c r="A48" s="9" t="s">
        <v>1242</v>
      </c>
      <c r="B48" s="9"/>
      <c r="C48" s="9"/>
      <c r="D48" s="7"/>
      <c r="E48" s="7"/>
      <c r="F48" s="7"/>
      <c r="G48" s="60">
        <v>0</v>
      </c>
      <c r="H48" s="7">
        <v>0</v>
      </c>
      <c r="I48" s="6">
        <v>0</v>
      </c>
      <c r="L48"/>
      <c r="M48"/>
    </row>
    <row r="49" spans="1:13" ht="16.5" thickTop="1" thickBot="1" x14ac:dyDescent="0.3">
      <c r="L49"/>
      <c r="M49"/>
    </row>
    <row r="50" spans="1:13" ht="16.5" thickTop="1" thickBot="1" x14ac:dyDescent="0.3">
      <c r="A50" s="4" t="s">
        <v>0</v>
      </c>
      <c r="B50" s="4"/>
      <c r="C50" s="4"/>
      <c r="D50" s="2"/>
      <c r="E50" s="2"/>
      <c r="F50" s="2"/>
      <c r="G50" s="59">
        <v>0</v>
      </c>
      <c r="H50" s="2">
        <v>55395771</v>
      </c>
      <c r="I50" s="1">
        <v>1</v>
      </c>
      <c r="L50"/>
      <c r="M50"/>
    </row>
    <row r="51" spans="1:13" ht="15.75" thickTop="1" x14ac:dyDescent="0.25">
      <c r="L51"/>
      <c r="M51"/>
    </row>
    <row r="52" spans="1:13" ht="15" x14ac:dyDescent="0.25">
      <c r="G52" s="62"/>
      <c r="H52" s="61"/>
      <c r="L52"/>
      <c r="M52"/>
    </row>
    <row r="53" spans="1:13" ht="15" x14ac:dyDescent="0.25">
      <c r="L53"/>
      <c r="M53"/>
    </row>
  </sheetData>
  <mergeCells count="11">
    <mergeCell ref="D15:E15"/>
    <mergeCell ref="F15:G15"/>
    <mergeCell ref="D14:E14"/>
    <mergeCell ref="H7:I7"/>
    <mergeCell ref="D11:E11"/>
    <mergeCell ref="F11:G11"/>
    <mergeCell ref="D13:E13"/>
    <mergeCell ref="F13:G13"/>
    <mergeCell ref="D12:E12"/>
    <mergeCell ref="F12:G12"/>
    <mergeCell ref="F14:G14"/>
  </mergeCells>
  <conditionalFormatting sqref="H7">
    <cfRule type="cellIs" dxfId="37" priority="1" operator="lessThan">
      <formula>0</formula>
    </cfRule>
  </conditionalFormatting>
  <conditionalFormatting sqref="K4:K6">
    <cfRule type="cellIs" dxfId="3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Explanatory Notes</vt:lpstr>
      <vt:lpstr>Cash Hub</vt:lpstr>
      <vt:lpstr>Term Deposits</vt:lpstr>
      <vt:lpstr>Listed Securities</vt:lpstr>
      <vt:lpstr>Intnl Fixed Intrst - Super</vt:lpstr>
      <vt:lpstr>Intnl Fixed Intrst - Pension</vt:lpstr>
      <vt:lpstr>Aust Fixed Intrst - Super</vt:lpstr>
      <vt:lpstr>Aust Fixed Intrst - Pension</vt:lpstr>
      <vt:lpstr>Cash - Super</vt:lpstr>
      <vt:lpstr>Cash - Pension</vt:lpstr>
      <vt:lpstr>Aust Listed Prprty - Super</vt:lpstr>
      <vt:lpstr>Aust Listed Prprty - Pension</vt:lpstr>
      <vt:lpstr>Aust Shares - Super</vt:lpstr>
      <vt:lpstr>Aust Shares - Pension</vt:lpstr>
      <vt:lpstr>Diversified Shares - Super</vt:lpstr>
      <vt:lpstr>Diversified Shares - Pension</vt:lpstr>
      <vt:lpstr>Intnl Shares - Super</vt:lpstr>
      <vt:lpstr>Intnl Shares - Pension</vt:lpstr>
      <vt:lpstr>Conservative - Super</vt:lpstr>
      <vt:lpstr>Conservative - Pension</vt:lpstr>
      <vt:lpstr>Moderate - Super</vt:lpstr>
      <vt:lpstr>Moderate - Pension</vt:lpstr>
      <vt:lpstr>Growth - Super</vt:lpstr>
      <vt:lpstr>Growth - Pension</vt:lpstr>
      <vt:lpstr>High Growth - Super</vt:lpstr>
      <vt:lpstr>High Growth - Pension</vt:lpstr>
      <vt:lpstr>'Aust Fixed Intrst - Pension'!Print_Area</vt:lpstr>
      <vt:lpstr>'Aust Fixed Intrst - Super'!Print_Area</vt:lpstr>
      <vt:lpstr>'Aust Listed Prprty - Pension'!Print_Area</vt:lpstr>
      <vt:lpstr>'Aust Listed Prprty - Super'!Print_Area</vt:lpstr>
      <vt:lpstr>'Aust Shares - Pension'!Print_Area</vt:lpstr>
      <vt:lpstr>'Aust Shares - Super'!Print_Area</vt:lpstr>
      <vt:lpstr>'Cash - Pension'!Print_Area</vt:lpstr>
      <vt:lpstr>'Cash - Super'!Print_Area</vt:lpstr>
      <vt:lpstr>'Cash Hub'!Print_Area</vt:lpstr>
      <vt:lpstr>'Conservative - Pension'!Print_Area</vt:lpstr>
      <vt:lpstr>'Conservative - Super'!Print_Area</vt:lpstr>
      <vt:lpstr>'Diversified Shares - Pension'!Print_Area</vt:lpstr>
      <vt:lpstr>'Diversified Shares - Super'!Print_Area</vt:lpstr>
      <vt:lpstr>'Growth - Pension'!Print_Area</vt:lpstr>
      <vt:lpstr>'Growth - Super'!Print_Area</vt:lpstr>
      <vt:lpstr>'High Growth - Pension'!Print_Area</vt:lpstr>
      <vt:lpstr>'High Growth - Super'!Print_Area</vt:lpstr>
      <vt:lpstr>'Intnl Fixed Intrst - Pension'!Print_Area</vt:lpstr>
      <vt:lpstr>'Intnl Fixed Intrst - Super'!Print_Area</vt:lpstr>
      <vt:lpstr>'Intnl Shares - Pension'!Print_Area</vt:lpstr>
      <vt:lpstr>'Listed Securities'!Print_Area</vt:lpstr>
      <vt:lpstr>'Moderate - Pension'!Print_Area</vt:lpstr>
      <vt:lpstr>'Moderate - Super'!Print_Area</vt:lpstr>
      <vt:lpstr>'Term Deposits'!Print_Area</vt:lpstr>
      <vt:lpstr>'Listed Securities'!Print_Titles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Inga Czudek</cp:lastModifiedBy>
  <cp:lastPrinted>2024-03-13T04:52:31Z</cp:lastPrinted>
  <dcterms:created xsi:type="dcterms:W3CDTF">2022-03-09T04:23:04Z</dcterms:created>
  <dcterms:modified xsi:type="dcterms:W3CDTF">2025-09-26T03:38:10Z</dcterms:modified>
</cp:coreProperties>
</file>